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ag.mepnet.cz\UserHome\JUNG\m000xz002154\Desktop\"/>
    </mc:Choice>
  </mc:AlternateContent>
  <bookViews>
    <workbookView xWindow="0" yWindow="0" windowWidth="28800" windowHeight="12135"/>
  </bookViews>
  <sheets>
    <sheet name="celý rámec" sheetId="1" r:id="rId1"/>
  </sheets>
  <calcPr calcId="152511"/>
  <extLst>
    <ext uri="GoogleSheetsCustomDataVersion1">
      <go:sheetsCustomData xmlns:go="http://customooxmlschemas.google.com/" r:id="rId7" roundtripDataSignature="AMtx7mjy7IiNwRO+1+WVTICw240vKgmr6A=="/>
    </ext>
  </extLst>
</workbook>
</file>

<file path=xl/calcChain.xml><?xml version="1.0" encoding="utf-8"?>
<calcChain xmlns="http://schemas.openxmlformats.org/spreadsheetml/2006/main">
  <c r="L44" i="1" l="1"/>
  <c r="L41" i="1"/>
  <c r="L40" i="1"/>
  <c r="L39" i="1"/>
  <c r="L38" i="1"/>
  <c r="L35" i="1"/>
  <c r="L33" i="1"/>
  <c r="L30" i="1" l="1"/>
  <c r="L29" i="1"/>
  <c r="L28" i="1"/>
  <c r="L27" i="1"/>
  <c r="L26" i="1"/>
  <c r="L25" i="1"/>
  <c r="L24" i="1"/>
  <c r="K23" i="1"/>
  <c r="L23" i="1" s="1"/>
  <c r="L22" i="1"/>
  <c r="L21" i="1"/>
  <c r="L19" i="1"/>
  <c r="L18" i="1"/>
  <c r="K17" i="1"/>
  <c r="L17" i="1" s="1"/>
  <c r="L16" i="1"/>
  <c r="L15" i="1"/>
  <c r="L10" i="1"/>
  <c r="L9" i="1"/>
  <c r="L8" i="1"/>
  <c r="L7" i="1"/>
</calcChain>
</file>

<file path=xl/sharedStrings.xml><?xml version="1.0" encoding="utf-8"?>
<sst xmlns="http://schemas.openxmlformats.org/spreadsheetml/2006/main" count="631" uniqueCount="340">
  <si>
    <t>Seznam projektů</t>
  </si>
  <si>
    <t>Žadatel</t>
  </si>
  <si>
    <t>Identifikace organizace (školy či školského zařízení)</t>
  </si>
  <si>
    <t>Název projektu</t>
  </si>
  <si>
    <t>Obec realizace</t>
  </si>
  <si>
    <t>Naplňování indikátorů</t>
  </si>
  <si>
    <t xml:space="preserve">Stav připravenosti projektu k realizaci </t>
  </si>
  <si>
    <t>Název organizace</t>
  </si>
  <si>
    <t>Zřizovatel (název, IČ)</t>
  </si>
  <si>
    <t>IČ školy či školského zařízení</t>
  </si>
  <si>
    <t>IZO</t>
  </si>
  <si>
    <t>REDIZO</t>
  </si>
  <si>
    <t>celkové výdaje projektu</t>
  </si>
  <si>
    <t>zahájení realizace</t>
  </si>
  <si>
    <t>ukončení realizace</t>
  </si>
  <si>
    <t>s vazbou na podporovanou oblast IROP</t>
  </si>
  <si>
    <t xml:space="preserve">budování zázemí školních klubů pro žáky nižšího stupně víceletých gymnázií  </t>
  </si>
  <si>
    <t>konektivita</t>
  </si>
  <si>
    <t>název indikátoru</t>
  </si>
  <si>
    <t>cílová hodnota dosažená realizací  projektu</t>
  </si>
  <si>
    <t xml:space="preserve">cizí jazyky
</t>
  </si>
  <si>
    <t>Střední průmyslová škola elektrotechnická, Praha 2, Ječná 30</t>
  </si>
  <si>
    <t>HLAVNÍ MĚSTO PRAHA, IČ: 00064581</t>
  </si>
  <si>
    <t>61385301</t>
  </si>
  <si>
    <t>600004783</t>
  </si>
  <si>
    <t>Vybudování prostor pro podporu kreativity, wellbeingu a sportu.</t>
  </si>
  <si>
    <t>Praha</t>
  </si>
  <si>
    <t>Projekt má čtyři pilíře P1-P4 a cílí na zlepšení wellebeingu, sportovních i vzdělávacích aktivit a podporu kreativních dílen. P1/Renovace venkovních prostor zahrnující rekonstrukci venkovního sportoviště, vybudování venkovní posilovny a dvou zastřešených prostor a to nejen pro venkovní vzdělávání, ale i pro relaxaci a komunitní aktivity vedoucí k sociální inkluzi mezi žáky a veřejností, včetně renovace zanedbané zeleně výsadbu nových stromů. P2/Rekonstrukci elektrotechnických laboratoří v přízemí podle standardu Future Classroom Lab s adaptací na výuku kreativní robotiky a elektrotechniky a IT. P3/Přeměnu starých ručních dílen na kreativní dílny se zázemím pro ruční činnosti a prostorem pro kreativní praktickou výuku i kroužky dle principů Future Classroom Lab s adaptací pro senzomotorické činnosti. P4/Vybudování otevřených školních kreativních, studijních i pracovních prostor pro samostatnou činnost studentů, neformální setkávání studentů, pedagogů a partnerů a také pro možnosti individuální cílené podpory žáků ohrožených i vyloučených. Nárazově se prostory využijí k rozvoji kariérového poradenství, seminářům, workshopům a setkávání žáků se zástupci průmyslu. P2+P3 zahrnují pořízení a modernizaci technologií IT/Ele./Strojního vybavení a všechny pilíře zahrnují a dobudování rozvodů se zajištěním kyberbezpečnosti serverů a virtuálních provozních technologií těchto prostor, bezbariérový přístup a souladu s ŠAP. Projekt umožní otevření plánovaných gymnaziálních tříd(79-41-K/41).</t>
  </si>
  <si>
    <t>X</t>
  </si>
  <si>
    <t>1. Kapacita tříd v nových nebo modernizovaných vzdělávacích zařízeních; 2. Počet podpořených škol či vzdělávacích zařízení:</t>
  </si>
  <si>
    <t>1: 244, 2: 1</t>
  </si>
  <si>
    <t>Zpracovaná PD, Hotový předvýběr možných dodavatelů proveden, Hotový plán na zajištění kontiunální provozu školy během realizace, Kompletní personální připravenost, včetně proškolenosti pedaogogu v daných tématech a velká chuť naši školy posunout jak ze strany učitelu tak i ze strany vedení.</t>
  </si>
  <si>
    <t>Stavební povolení je třeba jen pro venkovní rekonstrukci sporotviště a wellbeing aktivit, čekáme schválení každým dnem, zbytek bez nutnosti stavebního povolení.</t>
  </si>
  <si>
    <t>Ing. Radko Sáblík, ředitel Smíchovské střední průmyslové školy a gymnázia</t>
  </si>
  <si>
    <t>Smíchovská střední průmyslová škola a gymnázium</t>
  </si>
  <si>
    <t>61386855</t>
  </si>
  <si>
    <t>600005542</t>
  </si>
  <si>
    <t>Modernizace Smíchovské střední průmyslové školy a gymnázia</t>
  </si>
  <si>
    <t>Projekt je rozdělen na několik částí:
a) Nová půdní vestavba ve 4. patře budovy školy vytvořená za účelem vzniku učebny pro odbornou výuku IT, Kybernetické bezpečnosti a STEM. (2.4.3.3 ŠAP) V rámci této vestavby vznikne nová učebna, stávající učebny budou zmodernizovány, bezbariérové WC a řada nového zázemí pro vyučující, včetně kabinetů. (C 3.1; D 5.1,2 ŠAP)
b) Stavba výtahu pro zajištění bezbariérového přístupu nejen do nově zrekonstruovaných častí, ale i do všech ostatních pater budovy školy. Kromě výtahu budou zajišťovat bezbariérový přístup do budovy nové schodišťové plošiny.
c) Rekonstrukce a nové vybavení 3 učebny cizích jazyků ve 3. patře a bezbariérové WC. (C 3.1 ŠAP)
d) Rekonstrukce relaxační místnosti pro pedagogy ve 2. patře a bezbariérové WC.
e) Stavební úpravy a vybavení potřebné pro vznik kabinetu multimediální výuky v přízemí budovy a bezbariérové WC. (D 5.1 ŠAP)
f) Vybavení do nově vybudované haly pro praktická cvičení, sestávající z elektrotechnické a fyzikální laboratoře a moderní CNC dílny včetně manuální a kovoobráběcí sekce. (2.4.3.3 ŠAP) (D 5.4 ŠAP)
Realizace tohoto projektu zpřístupní výuku na Smíchovské SPŠ a gymnáziu širšímu spektru potenciálních studentů či studentek. Projekt podpoří studenty oborů, pilotního programu Informační technologie – Kybernetická bezpečnost a zároveň studenty oboru Gymnázium (gymnaziální třída na škole byla zřízena již pro šk. rok 2021/2022). Studentům těchto oborů se kapacitně zlepší přístup k moderním technologiím.</t>
  </si>
  <si>
    <t>1: 221, 2: 1</t>
  </si>
  <si>
    <t>zpracovaná studie projektu</t>
  </si>
  <si>
    <t>NE</t>
  </si>
  <si>
    <t>Gymnázium, Praha 6, Nad Alejí 1952</t>
  </si>
  <si>
    <t>49625446</t>
  </si>
  <si>
    <t>049625446</t>
  </si>
  <si>
    <t>600005771</t>
  </si>
  <si>
    <t>Nástavba 4.NP objektu B Gymnázia, Praha 6, Nad Alejí 1952</t>
  </si>
  <si>
    <t>Praha 6</t>
  </si>
  <si>
    <t>Budova gymnázia se skládá ze tří částí, které jsou propojeny spojovacími krčky. Hlavní budova s učebnami má 4 NP, administrativní budova má 3 NP (plocha 540 m2). 
Projekt navrhuje zvýšení stávající administrativní budovy gymnázia a spojovacího krčku mezi touto budovou a hlavní budovou gymnázia o jedno podlaží s vloženým patrem. V nově vybudovaném podlaží bude umístěn víceúčelový sál s možností variabilního uspořádání, 4 jazykové učebny podporující efektivní výuku (Future Classroom), 3 kabinety, bezbariérové sociální zařízení a technické zázemí. Celá přístavba bude vybavena datovými rozvody dle Standardu konektivity IROP. Budova gymnázia je bezbariérová, vstup do nových prostor bude realizován z chodby 4.NP hlavní budovy gymnázia, kde se nachází výtah. Další příchod do nových prostor bude tvořit prodloužení současného schodiště, jako nouzový východ bude vybudováno vnější schodiště na obvodu budovy. Ve stávající sborovně, která kapacitou nedostačuje (nahradí ji nový sál), bude vybudována relaxační místnost pro pedagogy.
Projekt získal územní souhlas v roce 2008, je v souladu se ŠAP.
Harmonogram projektu:
2022 – podání investičního námětu, obnovení územního souhlasu, podání žádosti
2023 – zpracování prováděcí dokumentace, výběrové řízení na dodavatele
2024/2025 – realizace stavby
Realizací budou získány prostory a učebny, které umožní zvýšit stávající kapacitu oboru 79-41-K/41 Gymnázium o 2 třídy, tj. o 60 žáků. Ve čtyřletém oboru by se tak otevírala třída navíc jednou za dva roky.</t>
  </si>
  <si>
    <t>1: 60, 2: 1</t>
  </si>
  <si>
    <t>Územní souhlas získán v roce 2008, v roce 2022 bude provedena aktualizace dokumentace a požádáno o nový souhlas.</t>
  </si>
  <si>
    <t>ne</t>
  </si>
  <si>
    <t>SŠ DUKE Náhorní</t>
  </si>
  <si>
    <t>Středni škola desingu a umění, knižní kultury a ekonomiky Náhorní</t>
  </si>
  <si>
    <t>61388262</t>
  </si>
  <si>
    <t>130001376</t>
  </si>
  <si>
    <t>600170021</t>
  </si>
  <si>
    <t>Cesta ke škole budoucnosti na SŠ DUKE Náhorní aneb "Nehledejme lepší školu, ale vylepšujme tu vlastní"</t>
  </si>
  <si>
    <t>Praha 8</t>
  </si>
  <si>
    <t>červen 2023</t>
  </si>
  <si>
    <t>říjen2027</t>
  </si>
  <si>
    <t>1: 96; 2: 1</t>
  </si>
  <si>
    <t>zpracovaná studie proveditelnosti včetně bezbariérovosti, upravujeme PD pro bezbariérovost</t>
  </si>
  <si>
    <t>Střední škola automobilní a informatiky</t>
  </si>
  <si>
    <t>497070</t>
  </si>
  <si>
    <t>600170080</t>
  </si>
  <si>
    <t>Modernizace SŠAI</t>
  </si>
  <si>
    <t>1: 494, 2:1</t>
  </si>
  <si>
    <t>Pro 21 odborných učeben, bezbariérovost, zázemí pro pedagogy : Je zpracovaná projektová dokumentace s technickou specifikací a průzkumem trhu.
Pro učebnu OV  elektromobility:  Připravená studie proveditelnosti. Příprava PD. Základní průzkumy.</t>
  </si>
  <si>
    <t>Pro 21 odborných učeben, bezbariérovost, zázemí pro pedagogy: Ohláška ani stavební povolení při zamýšlených stavebních úpravách není potřeba
Učebna OV elektromobility: ne</t>
  </si>
  <si>
    <t>VOŠIS a SŠEMI, Novovysočanská 280/48, 190 00 Praha 9</t>
  </si>
  <si>
    <t>VOŠ informačních studií a SŠ elektrotechniky, multimédií a informatiky</t>
  </si>
  <si>
    <t>14891409</t>
  </si>
  <si>
    <t>600006174</t>
  </si>
  <si>
    <t>Modernizace odborného a jazykového vzdělávání pro 21. stol. ve VOŠIS a SŠEMI</t>
  </si>
  <si>
    <t>Praha 9</t>
  </si>
  <si>
    <t>1: 260, 2: 1</t>
  </si>
  <si>
    <t>Je zpracovaná projektová dokumentace s technickou specifikací a průzkumem trhu.</t>
  </si>
  <si>
    <t>ANO, je vydáno stavební povolení.</t>
  </si>
  <si>
    <t>Gymnázium, Praha 8, U Libeňského zámku 1; U Libeňského zámku 1
180 00 Praha 8</t>
  </si>
  <si>
    <t>Gymnázium, Praha 8, U Libeňského zámku 1</t>
  </si>
  <si>
    <t>61387509</t>
  </si>
  <si>
    <t>600005933</t>
  </si>
  <si>
    <t>Modernizace vzdělávání na GULZu</t>
  </si>
  <si>
    <t xml:space="preserve">Praha </t>
  </si>
  <si>
    <t>Projekt spočívá především v modernizaci 3 odborných učeben: Fyziky, Chemie a Multifunkční učebny (koncept FCL). 
Učebny fyziky a chemie jsou posluchárnami vybudovanými v 80. letech minulého století bez jakýchkoliv moderních technologií. Prostřednictvím drobných stavebních úprav vč. elektroinstalace a konektivity by v učebnách došlo k osazením novým specializovaným nábytkem, audiovizuální technikou vč. SW, zatemněním, demonstračním stolem pedagoga, úložným prostorem na pomůcky a nákupem souvisejících pomůcek (např. modelů, přírodovědných vzorků, experimentálních sad). 
Multifunkční učebna určená pro výuku přírodních věd, cizích jazyků a polytechnického vzdělávání by vznikla dle konceptu Future Classroom Lab včetně nezbytných výukových zón,  přičemž zóna Present by byla upravitelná dle potřeby tak, aby prostor mohl být využíván nejen pro výuku prezentací a sdílení své práce při standardní výuce pro 30 žáků , ale i jako prostor pro konání komunitních aktivit školy s max kapacitou 120 osob. V plánu jsou stavební úpravy, osazení prostoru nábytkem, výpočetní a audiovizuální technikou vč. SW a souvisejícími pomůckami. 
V dotčených učebnách dojde k vybudování konektivity ve vazbě na digitalizaci tříd a kyberbezpečnost tak, aby tyto třídy umožnily zavádění nových výukových trendů dle Strategie 2030+, včetně hybridní výuky.   
Součástí projektu bude i úprava bezbariérovosti včetně bezbariérového sociálního zařízení. Doplňkově v projektu dojde k vytvoření a vybavení relaxačního zázemí pedagogů a taktéž úpravě venkovního prostoru pro venkovní komunitní aktivity (obnova sportovních prvků, osazení venkovním nábytkem aj.)
Projekt je v souladu s ŠAP, konkrétně s bodem 42B2, 43C1, 43C2, 43B4, 46F1, 46F2,46F5, 47A1, 48A2, 48A3, 49A3. 
Realizace projektu přinese kvalitní zázemí ve vazbě na požadavky pracovního trhu, inovaci ve výuce odborných předmětů prostřednictvím nových metod a taktéž dojde k rozvoji kompetencí žáků i učitelů.</t>
  </si>
  <si>
    <t>1: 120, 2: 1</t>
  </si>
  <si>
    <t>Pro učebny CH a F, bezbariérovost, zázemí pro pedagogy, venkovní aktivity: Je zpracovaná projektová dokumentace s technickou specifikací a průzkumem trhu.
Pro učebnu FCL a venkovní komunitní prostory:  Připravená studie proveditelnosti. Příprava PD. Základní průzkumy.</t>
  </si>
  <si>
    <t>Pro učebny CH a F, bezbariérovost, zázemí pro pedagogy, venkovní aktivity: Ohláška ani stavební povolení při zamýšlených stavebních úpravách není potřeba
Učebna FCR: ne</t>
  </si>
  <si>
    <t>Vyšší odborná škola  a Střední průmyslová škola dopravní,  Praha 1, Masná 18</t>
  </si>
  <si>
    <t>Vyšší odborná škola   a Střední průmyslová škola dopravní,   Praha 1, Masná 18</t>
  </si>
  <si>
    <t>70837899</t>
  </si>
  <si>
    <t>600004643</t>
  </si>
  <si>
    <t>Modernizace VOŠ a SPŠ dopravní</t>
  </si>
  <si>
    <t>1: 40, 2: 1</t>
  </si>
  <si>
    <t>Je zpracovaná projektová dokumentace   s technickou specifikací a předběžným průzkumem trhu.</t>
  </si>
  <si>
    <t>Ohláška ani stavební povolení při zamýšlených stavebních úpravách není potřeba</t>
  </si>
  <si>
    <t>Střední průmyslová škola stavební Josefa Gočára, Praha 4, Družstevní ochoz 3</t>
  </si>
  <si>
    <t>49624059</t>
  </si>
  <si>
    <t>000-638358</t>
  </si>
  <si>
    <t>600005071</t>
  </si>
  <si>
    <t>Učebny pro budoucnost</t>
  </si>
  <si>
    <t>Cílem projektu je komplexní řešení, které povede k modernizaci prostor a vybavení určených pro výuku odborných profilových předmětů a cizích jazyků. Dílčím bodem projektu je také modernizace kabinetů. Škola je bezbariérová. Realizace projektu naplní cíle definované v ŠAP, zejména oddíl 2.3, kde je nutnost zlepšení vybavení odborných učeben jasně definována. 
Cílem projektu je adaptace odborných a jazykových učeben na inspirativní místo podporující učení v duchu Future Classroom Lab. S ohledem na charakter školy projekt v této souvislosti vytvoří zóny kreativní, interaktivní, vývojové a prezentační. Modernizace kabinetů umožní vytvoření zóny konzultační.
Předmětem projektu je:
a) rekonstrukce a adaptace pěti učeben pro odborné profilové předměty (CAD systémy, studie, modelování, rendering) včetně optické sítě, nových rozvodů, nábytku, vzduchotechniky a jejich vybavení počítači a smartboardy. Výstupem bude prostředí, které žákům umožní přijímat poznatky a informace z různých zdrojů, bude facilitovat peer learning a vytvoří prostor pro prezentaci. 
b) adaptace pěti jazykových učeben, která zahrne nábytek splňující nároky jak na komunikativní, tak task-based učení. Zásadním cílem projektu je vybavení učeben vhodným nábytkem, tablety a smartboardy.
c) modernizace tří kabinetů, čímž se vytvoří zázemí pro vyučující odborných předmětů a zároveň se vytvoří prostor pro konzultace. Cílem je vybavení nábytkem, grafickými tablety a počítači splňující nároky pro výuku.</t>
  </si>
  <si>
    <t>1: 206, 2: 1</t>
  </si>
  <si>
    <t>zpracován průzkum trhu, technická specifikace a projektová studie</t>
  </si>
  <si>
    <t>nevyžaduje stavební povolení</t>
  </si>
  <si>
    <t>Gymnázium Karla Sladkovského, Praha 3, Sladkovského náměstí 8</t>
  </si>
  <si>
    <t>61385131</t>
  </si>
  <si>
    <t>000335410</t>
  </si>
  <si>
    <t>600004911</t>
  </si>
  <si>
    <t>Půdní vestavba, bezbariérový přístup</t>
  </si>
  <si>
    <t xml:space="preserve">Projekt zahrnuje vybudování a vybavení:
•Multifunkční učebny k podpoře efektivní výuky a dobré pedagogické práce (dle vzoru Future Classroom Lab) pro výuku a aktivity napříč vzdělávacími obory (jazyky, přírodní vědy, polytechnické vzdělávání, ZSV atd.) s důrazem na využití digitálních technologií.
•Odborných učeben pro výuku Vv a Hv
•Multifunkčních prostor sloužících jako studovna, pro aktivity školního poradenského pracoviště, školního klubu, volnočasové aktivity, celoživotní vzdělávání, komunitní aktivity sloužící jak potřebám školy, tak veřejnosti 
•Zázemí pro pedagogy – kabinety
•Zázemí školního poradenského pracoviště
•Bezbariérového přístupu – 2 výtahy (každá ze dvou částí podkroví)
•Bezbariérových toalet
•Konektivity v nově vybudovaných prostorách
Realizací bude navýšena kapacita učeben, která umožní navýšení kapacity budovy z 510 na potřebných min 600 žáků. Tím bude posílena kapacita oboru vzdělání Gymnázium (kód: 79-41-K/41). Aktuálně je problém kapacity budovy řešen tak, že v některých letech nejsou přijímáni žáci do 1. ročníku tohoto oboru. 
Škola není bezbariérová. Realizací škola získá bezbariérový přístup do všech částí budovy, čímž se stane bezbariérovou. 
Návaznost na ŠAP/PA:
4.1 Rozvoj škol jako center celoživotního učení, Priorita A: Rozvoj dalšího vzdělávání, jako běžné součásti života školy
4.6 Podpora inkluze, Priorita B: Umožnit rozvoj potencionálu každého žáka a reagovat na potřeby měnící se společnosti 
</t>
  </si>
  <si>
    <t>1: 90, 2: 1</t>
  </si>
  <si>
    <t xml:space="preserve">Došlo k ověření proveditelnosti ve spolupráci s architektem, statikem, dodavately bezbariérových zařízení, památkáři, HZS. Nyní je realizováno vytvoření základní dokumentace, studie a projektu. </t>
  </si>
  <si>
    <t xml:space="preserve"> NE (stavební povolení je potřeba, v současnou chvíli není vydané) </t>
  </si>
  <si>
    <t>Střední škola - Centrum odborné přípravy technickohospodářské, Praha 9, Poděbradská 1/179</t>
  </si>
  <si>
    <t>14891212</t>
  </si>
  <si>
    <t>600 170 063</t>
  </si>
  <si>
    <t>Modernizace učeben cizích jazyků, pro práce s digitálními technologiemi, polytechnické vzdělání a navazujícího zázemí včetně zajištění bezbariérovosti učeben.</t>
  </si>
  <si>
    <t>1: 312, 2: 1</t>
  </si>
  <si>
    <t xml:space="preserve">Je zpracován průzkum trhu/technická specifikace/a projektová studie. </t>
  </si>
  <si>
    <t>Není potřeba stavební povolení.</t>
  </si>
  <si>
    <t>Střední škola podnikání a gastronomie</t>
  </si>
  <si>
    <t>49629077</t>
  </si>
  <si>
    <t>600006387</t>
  </si>
  <si>
    <t>Rozšíření a modernizace vybavení pro žáky školy</t>
  </si>
  <si>
    <t>(1) Vybudování učebny cizích jazyků (SmartClass+). Jedná se o 2 jazykové učebny pro 15 žáků + modernizace dvou kabinetů (ŠAPII: 4.7 Rozvoj jazykového vzdělávání). (2) Modernizace 3 ICT učeben pro 30 žáků, tzn. výměnu PC, SW, pomůcky pro výuku, výměna nábytku + modernizace pracoviště pro učitele (ŠAPII: 4.8 ICT – podpora digitálních kompetencí, konektivita škol; 4.3 Podpora polytechnického vzdělání). (3) Modernizace učebny pro zvyšování fyzické zdatnosti žáků pro 15 žáků. + vybavení určené pro vnitřní sportoviště + kabinety pro učitele. (4)  Vybudování mobilní odborné učebny přírodních věd se zázemím pro pedagogické pracovníky (ŠAPII: 4.3 Podpora polytechnického vzdělání). (5) Vybudování mobilní odborné učebny pro rozvoj čtenářské gramotnosti včetně zázemí pro pedagogické pracovníky (e-knihovna - 40 ks čteček knih a potřebného SW) (ŠAPII: 4.9 Rozvoj čtenářské gramotnosti). (6) Rozšíření vnitřní konektivity školy. Bezdrátové i kabelové + nákup dalšího vybavení (ŠAPII: 4.8 ICT - podpora digitálních kompetencí, konektivita škol). (7) Vybudování bezbariérového přístupu. Z důvodů zajištění zkvalitnění výuky a inkluze ve vzdělávání chce škola pro žáky s individuálními vzdělávacími potřebami (IVP) vybudovat bezbariérový vstup do školy a schodišťové plošiny. Tento projekt umožní žákům s IVP přístup do všech učeben teoretického vyučování a zároveň umožní všem výše zmíněným projektům podmínku bezbariérovosti (ŠAPII: 4.6 Podpora inkluze).</t>
  </si>
  <si>
    <t>únor 2023</t>
  </si>
  <si>
    <t>srpen 2026</t>
  </si>
  <si>
    <t>1: 135, 2: 1</t>
  </si>
  <si>
    <t>Je zpracován průzkum trhu; vyčlenění prostor pro jazykové učebny; výběr dvou jazykových kabinetů.</t>
  </si>
  <si>
    <t>Gymnázium, Praha 9, Litoměřická 726</t>
  </si>
  <si>
    <t>61387061</t>
  </si>
  <si>
    <t>600006247</t>
  </si>
  <si>
    <t xml:space="preserve">Vytvoření zázemí pro efektivnější gymnaziální výuku v souladu se ŠAP </t>
  </si>
  <si>
    <t>Vytvoření zázemí a vybavení pro efektivní výuku a dobrou pedagogickou práci v rámci zajištění čtyřleté i osmileté gymnaziální přípravy v souladu se zajištěním vybavení ICT, kyberbezpečnostních prvků a dále i vybavení pro rozvoj výuky cizích jazyků včetně zbariérových prvků. Konkrétně se tedy jedná o renovaci a vybavení 10 učeben v souvislosti s navýšením počtu tříd v rámci čtyřletého vzdělávání (k navýšení došlo ve školním roce 2021/22)</t>
  </si>
  <si>
    <t>1: 255, 2: 1</t>
  </si>
  <si>
    <t>je zpracován projektový záměr, stejně tak i PD  a průzkum trhu</t>
  </si>
  <si>
    <t xml:space="preserve">projekt nevyžaduje stavební povolení </t>
  </si>
  <si>
    <t>VOŠ a SPŠE F. Křižíka,   statutární orgán      Ing. Miloš Kodad, ředitel školy</t>
  </si>
  <si>
    <t>Vyšší odborná škola a Střední průmyslová škola elektrotechnická Františka Křižíka, Praha 1, Na Příkopě 16</t>
  </si>
  <si>
    <t>70837881</t>
  </si>
  <si>
    <t>000638323       110025806</t>
  </si>
  <si>
    <t>600020151</t>
  </si>
  <si>
    <t>Modernizace a budování odborných učeben</t>
  </si>
  <si>
    <t>Projekt modernizace odborných učeben navazuje na školní akční plány, konkrétně na analýzy stavu bodu 2.3 podpora polytechnického vzdělávání a bodu 2.4 podpora odborného vzdělávání, stejně tak jako 2.7 jazykové vzdělávání včetně potřeb infrastruktury a 2.8 podpora digitálních kompetencí a konektivita škol. Návrh řešení je v souladu s body ŠAP 4.3 a 4.4 polytechnického a odborného vzdělávání. Součástí projektu je potřebné řešeni bezbariérového přístupu včetně budování bezbariérových WC. Projekt řeší modernizaci a rozšíření odborných učeben informačních technologií SŠ (s využitím i pro VOŠ), podporující práci s nejmodernějšími digitálními technologiemi. Je zde zastoupena podpora polytechnického vzdělávání formou moderních učeben praktického vyučování, elektrotechnických laboratoří, automatizace a robotiky. Pro potřeby těchto pracovišť jsou prostory z důvodů bezpečnosti koncipovány jako učebny pro 10 žáků ( v případě laboratoře a učebny praktického vyučování), či z výukových důvodů 16 žáků. V případě učeben jazyků  a ICT je naplněnost učebny  16 a 30 žáků. Nedílnou součástí projektu je řešení konektivity, rychlosti připojení a posílení internetové bezpečnosti.  Na základě zkušeností s předchozími projekty, vede technické zdokonalování pedagogického procesu s využitím moderních technologií, ke značnému zvýšení zájmu o obory elektrotechnika a informační technologie. Využití moderních metod výuky, s podporou možnosti vzdálené či hybridní výuky, vede ke zkvalitnění práce učitele. Zároveň významným způsobem přispívá k naplnění výukových cílů  a názornějšímu pochopení probírané látky. Praktická výuka na kvalitních moderních odborných pracovištích přibližuje výuku školy skutečnému reálnému prostředí průmyslových firem. Využívání digitálních učeben 21. století se uplatní i při distanční výuce a jejich počet je třeba neustále zvyšovat. Velice pozitivním způsobem je vnímán fakt vhodného akustického řešení učeben, stejně jako doplnění vhodným pro kognitivním osvětlením a jeho případné regulace. V učebně robotiky a automatizace projekt posiluje vazbu programování PLC automatů se skutečným robotickým pracovištěm. V rámci podpory polytechnického vzdělávání je součástí projektu modernizace elektrotechnické laboratoře s novými laboratorními stoly, které umožňují modulární přidávání jednotlivých komponentů, včetně softwarového řešení podpory výuky elektrických strojů, elektroenergetiky a elektromobility. Projekt řeší taktéž modernizaci učebny polytechnického vzdělávání, konkrétně odbornou učebnu elektroinstalace. Náplní výuky v tomto prostoru je zapojování elektrorozvaděčů, instalačních technologií a jejich diagnostiky. Návrh řešení stacionární digitální učebny podporuje zvyšování úrovně výuky cizích jazyků, propojení žáků z jednotlivých pracovišť jak v rámci třídy, tak budovy nebo i škol. Zároveň je i vhodnou podporou zvyšování jazykových dovedností v rámci mezinárodních mobilit.   Projekt řeší celkem 7 modernizovaných učeben s celkovou předpokládanou kapacitou 114 žákovských míst a s využitím celkem pro 350 žáků.</t>
  </si>
  <si>
    <t>1: 114, 2: 1</t>
  </si>
  <si>
    <t>ve většině zamýšlených prostor k realizaci je zpracován projektový záměr či projektová dokumentace včetně technické specifikace a průzkumu trhu</t>
  </si>
  <si>
    <t>projekty bez potřeby stavebního povolení</t>
  </si>
  <si>
    <t>Vyšší odborná škola pedagogická a sociální , Střední odborná škola pedagogická a Gymnázium, Praha 6, Evropská 33</t>
  </si>
  <si>
    <t>61388068</t>
  </si>
  <si>
    <t xml:space="preserve">IZO SŠ 0600005844 + IZO VOŠ 108000427 (celkem jedna škola) </t>
  </si>
  <si>
    <t>600005844</t>
  </si>
  <si>
    <t>Euroškola Evropská</t>
  </si>
  <si>
    <t xml:space="preserve">1: 52, 2: 1                                                                           </t>
  </si>
  <si>
    <t>Je zpracován projektový záměr revitalizace budovy školy, projektový záměr na výtah, předběžný návrh na úpravu všech tří učeben. . Je zpracován průzkum trhu.</t>
  </si>
  <si>
    <t>ne (potřebujeme na revitalizaci terasy a na výta+A1h)</t>
  </si>
  <si>
    <t>Gymnázium, Praha 4, Na Vítězné pláni 1160</t>
  </si>
  <si>
    <t>335487</t>
  </si>
  <si>
    <t>600005143</t>
  </si>
  <si>
    <t>Přístavba objektu gymnázia</t>
  </si>
  <si>
    <t>Předmětem projektu je přístavba na severní straně budovy. Cílem je zvýšit kapacitu školy o jednu až dvě kmenové třídy a zajistit úplnou bezbariérovost budovy. Součástí budou moderní specializované učebny a jejich zázemí , nové učebny cizích jazyků, odborná pracoviště školního psychologa i karierního poradce a kluby pro žáky školou povinné. Po dokončené realizaci bude možné snáze přejít na moderní výuku s využitím netradičních forem, moderních technologií a pod. dle možností FCL. Celý projekt přímo navazuje na ŠAP II. z roku 2019.</t>
  </si>
  <si>
    <t>1: 140, 2: 1</t>
  </si>
  <si>
    <t>Je připraven projektový námět, zpracovává se projektový záměr.</t>
  </si>
  <si>
    <t>je potřeba stavební povolení, ale zatím nemáme</t>
  </si>
  <si>
    <t>Gymnázium prof. Jana Patočky, Praha 1, Jindřišská 36</t>
  </si>
  <si>
    <t>60449004</t>
  </si>
  <si>
    <t>060449004</t>
  </si>
  <si>
    <t>600004694</t>
  </si>
  <si>
    <t>Modernizace učeben včetně zajištění bezbariérovosti a s tím související úpravy.</t>
  </si>
  <si>
    <t>Praha 1</t>
  </si>
  <si>
    <t xml:space="preserve">Naším záměrem v souladu se školním ŠAP, konkrétně body 4.3 (zkvalitnění vybavení učeben informatiky, podpora polytechnického vzdělávání), 4.5 (Rozvoj školy jako center celoživotního učení) a 4.6 (Podpora inkluze), je modernizace odborných stávajících učeben a navazujících kabinetů pro zajištění a inovování metod výuky u cizích jazyků, přírodních věd na našem gymnáziu, abychom mohli naplňovat požadavky Strategie 2030+. Součástí našeho záměru je současně zlepšení podmínek pro ŠPP a vytvoření zázemí pro navazující komunitní aktivity studentů v atriu školy.  Vše v objektu Jindřišská 966, 11000 Praha. 
Cílem je jednak modernizace celkem 3 stávajících učeben a 3 kabinetů včetně konektivity splňující požadavky IROP. Modernizací tak projde odborná učebna chemie s kabinetem, multifunkční učebna pro výuku  cizích jazyků a informatiky s kabinetem a učebna informatiky.
Dále bude modernizováno školní poradenské pracoviště, a v návaznosti na tento projekt dojde k vybavení venkovního prostoru atria – čímž vznikne prostor ve škole umožňující komunitní aktivity vedoucí k sociální inkluzi. 
Projekt současně řeší i proměnu školy na moderní bezbariérový prostor včetně inkluze, kdy v rámci objektu bude vyřešena bezbariérovost pomocí schodolezu, posuvné plošiny, ramp a výtahu. Zároveň budou vybudovány WC pro invalidy.              </t>
  </si>
  <si>
    <t xml:space="preserve">1: 154, 2: 1  </t>
  </si>
  <si>
    <t>Připravená studie proveditelnosti.Průzkumy a podklady objektu pro část projektu nevyžadující stavební povolení.</t>
  </si>
  <si>
    <t xml:space="preserve"> Pro část projektu, kde je potřebné stavební povolení je provedená projektová příprava studie záměru, průzkumy. Vydané stavební povolení - ne.      </t>
  </si>
  <si>
    <t>Gymnázium, Praha 4, Postupická 3150, 141 00</t>
  </si>
  <si>
    <t>Gymnázium Praha 4, Postupická 3150</t>
  </si>
  <si>
    <t>60459085</t>
  </si>
  <si>
    <t>000 335 606</t>
  </si>
  <si>
    <t>600 005 089</t>
  </si>
  <si>
    <t xml:space="preserve">Modernizace učeben   přírodních věd, cizích jazyků, práce s digitálními technologiemi,  včetně zázemí pro pedagogy </t>
  </si>
  <si>
    <t>Praha 4</t>
  </si>
  <si>
    <t>1: 172, 2: 1</t>
  </si>
  <si>
    <t>Připravená studie proveditelnosti. Průzkumy a podklady objektu pro část projektu nevyžadující stavební povolení.</t>
  </si>
  <si>
    <t>Připravená projektová dokumentace. Pro část vyžadující stavební povolení  je podána žádost o stavební povolení na stavebním úřadu vč. Jsou zajištěna vyjádření DOSS. Je provedena dokumentace pro výběr dodavatele a provedení stavby.</t>
  </si>
  <si>
    <t xml:space="preserve">Romana Bukovská </t>
  </si>
  <si>
    <t>Střední průmyslová škola elektrotechnická, Praha 10, V Úžlabině 320</t>
  </si>
  <si>
    <t>61385409</t>
  </si>
  <si>
    <t>0000638421</t>
  </si>
  <si>
    <t>600006514</t>
  </si>
  <si>
    <t>Modernizace prostor pro vzdělávání v 21. stol.</t>
  </si>
  <si>
    <t>Praha 10</t>
  </si>
  <si>
    <t>Předmětem projektu jsou tyto aktivity: 1/ Moderní učebna pro výuku elektrotechnických předmětů se 16 žákovskými pracovišti a 1 učitelským, vybavená měřicí a výpočetní technikou včetně prezentační techniky. Žáci budou používat nástroje a měřicí přístroje, se kterými se mohou setkat v zaměstnání, tím se posílí jejich motivace ke studiu. 2/ Polytechnická učebna ve stylu Future Clasroom Lab. vybavená digitálními technologiemi (PC, projektor s interaktivní dotykovou technologií, mobilní zařízení, SW, 3d tiskárny) s cílem posílit proces učení, poznávání, samostatnou tvořivou činnost, kritické myšlení, komunikaci, skupinovou práci či umožnit žákům prezentace vlastních projektů. Bude vytvořeno několik zón s důrazem na rozvoj polytechnického vzdělávání a mezipředmětových vztahů (zóny: 3d tisk, mediální, prezentační, učební s PC pro objevování apod.). 3/ Polytechnické centrum pro formální i neformální vzdělávání žáků. Záměrem je vytvořit 5 pracovišť: pro 3D tisk, práci s frézkou, programování, práci s měřicí a výpočetní technikou, prostor pro sestavení a oživení projektů. Aktivita podpoří tvůrčí a samostatnou činnost žáků a umožní jim rozvíjet jejich technický potenciál, bude sloužit pro realizaci ročníkových i maturitních prací a pro založení start-up. Doplňkové aktivity: 1/Přestavba stávajícího WC na bezbariérové. 2/ Rekonstrukce jednoho kabinetu v souvislosti s vybudováním moderní učebny pro výuku elektrotechnických předmětů, jež je součástí projektu, (viz bod č. 1/). 3/ Posílení vnitřní konektivity v učebnách projektu. 4/ Vytvoření venkovního zázemí jako centra vzdělanosti a komunitního setkávání. Zastřešený venkovní altán bude sloužit jako venkovní učebna, místo pro setkávání, zázemí pro plánované akce typu zahradní slavnost, předávání vysvědčení, třídnické hodiny, akce školního poradenského pracoviště.</t>
  </si>
  <si>
    <t>1: 80, 2: 1</t>
  </si>
  <si>
    <t>Projekty jsou ve fázi záměru. Rozpracována je aktivita č. 1, kdy byl dokončen průzkum trhu možných dodavatelů. Bude zahájeno jednání o vytvoření stavební dokumentace k doplňkové aktivitě č. 1 a 4. U ostatních aktivit nedojde k výraznému stavebnímu zásahu do budovy.</t>
  </si>
  <si>
    <t>Ing Ivana Hýblová</t>
  </si>
  <si>
    <t>Vyšší odborná škola textilních řemesel a Střední umělecká škola textilních řemesel, Praha 1, U Půjčovny 9</t>
  </si>
  <si>
    <t>61387002</t>
  </si>
  <si>
    <t>600004627</t>
  </si>
  <si>
    <t>UMĚNÍ A ŘEMESLA PRO BUDOUCNOST</t>
  </si>
  <si>
    <t>Praha (1)</t>
  </si>
  <si>
    <t xml:space="preserve">Předmětem projektu je vytvoření nového multifunkčního prostoru - učebna/dílna/ateliér -  pro výuku výtvarných technik v návaznosti na dílnu pro zpracování přírodních materiálů (dřevo, proutí, pedig)  a tiskařský ateliér (textil, papír) s 3D tiskem a ICT zázemím pro výstup a prezentaci výrobků ve stylu FCL. Prostor by byl vybudován v přízemí, na dvoře školy. Sloužil by k rozšiřování poznatků z výuky a k vytváření pracovních dovdností a zkušeností, k fixování správných postupů a návků, k posilování zájmu o další odborný rozvoj v enviromentálním rámci především žákům a studentům naší školy. Stejně tak by se stal důstojným vzdělávacím centrem pro širokou odbornou i laickou veřejnost a rozšířil působnosti již od roku 2008 výborně fungující školní Galerii Emilie Paličkové (GEP). Proejkt plynule navazuje na dokončenou rekonstrukci výthu (září 2021), díky níž se budova školy stala bezbariérová. Dílčími částmi by byla: a) architektonická studie pro řešení atria, která by řešila maximalizaci využití prostoru budovy školy, projekt multifunkčního prostoru, projekt bezbariérové toalety a zázemí pro žáky a studenty - odpočinkového prostoru a šaten, stejně jako zázemí pro výuku odborných předmětů - kabinety pro pedagogy, b) samotná realizace multifunkčního prostoru c) vybudování bezbariérového wc d) vybudování zázemí pro žáky, studenty, učitele. Výstupem je vznik centra pro rozvoj praktického, vizuálního, kreativního a koncepčního myšlení pro žáky,  studenty, pedagogy nejen naší školy, ale i pro vzdělávání veřejnosti. </t>
  </si>
  <si>
    <t>1: 20, 2: 1</t>
  </si>
  <si>
    <t>ČÁSTEČNÁ/NE</t>
  </si>
  <si>
    <t>Střední škola elektrotechniky a strojírenství</t>
  </si>
  <si>
    <t>639133</t>
  </si>
  <si>
    <t>600006638</t>
  </si>
  <si>
    <t>CNC centrum odborné přípravy</t>
  </si>
  <si>
    <t>1: 12, 2: 1</t>
  </si>
  <si>
    <t>Realizován průzkum trhu, oslovení 3 dodavatelů působících v poptávaném předmětu plnění (TEXIMP, PROFIKA s.r.o., KOVOSVIT MAS), stanovena cena obvyklá na základě 3 cenových nabídek, projekt je připraven k realizaci.</t>
  </si>
  <si>
    <t>NE - nerelevantní, projekt nepodléhá stavenímu řízení.</t>
  </si>
  <si>
    <t>Obchodní akademie Bubeneč</t>
  </si>
  <si>
    <t>61384534</t>
  </si>
  <si>
    <t>061384534</t>
  </si>
  <si>
    <t>600005721</t>
  </si>
  <si>
    <t>Budování vnitřní konektivity a odborných učeben</t>
  </si>
  <si>
    <t xml:space="preserve">Části projektu: 1.Zasíťování obou částí budovy školy (Wi-fi i kabel) dle současného standardu, 2. zajištění kyberbezpečnosti, 3. pořízení ICT vybavení , 4. vybavení tří odborných učeben, 5. dobudování bezbariérovosti školy včetně bezbariérových toalet. Předmět projektu a výstupy: Realizace projektu přinese především dobudování a modernizaci sítě, datových rozvodů, zlepšení bezpečnostních prvků sítě a obecně kyberbezpečnosti. Zároveň dojde ke zlepšení vybavení a tím i zkvalitnění výuky ICT, polytechnického a přírodovědného vzdělávání a cizích jazyků. Dobudování výukových prostor je souladu se záměrem do budoucna rozšířit nabízené vzdělávání o jednu třídu v každém ročníku oboru 79-41-K/41 Gymnázium. Škola potřebuje nově vybudovat odbornou učebnu přírodovědných předmětů. Potřebuje vybudovat kvalitní učebnu cizích jazyků a modernizovat učebnu i vybavení ICT. Zároveň bude nutné dobudovat bezbariérovost včetně toalet, neboť škola je momentálně bezbariérová jen částečně.  </t>
  </si>
  <si>
    <t>Momentálně fáze příprav, zadaná analýza a studie proveditelnosti se nyní zpracovává</t>
  </si>
  <si>
    <t>Mgr. Barbora Smutná, ředitelka školy</t>
  </si>
  <si>
    <t>Obchodní akademie, Praha 3, Kubelíkova 37</t>
  </si>
  <si>
    <t>70107050</t>
  </si>
  <si>
    <t>600004929</t>
  </si>
  <si>
    <t xml:space="preserve">Modernizace učeben a revitalizace areálu školy pro podporu kvality vzdělávání a zbudování bezbariérového přístupu </t>
  </si>
  <si>
    <t>Praha 3</t>
  </si>
  <si>
    <t xml:space="preserve">a) Vybudování výtahu ve vnitrobloku školy pro zajištění bezbariérového přístupu do jednotlivých částí školy. b) Montáž plošiny pro bezbariérový vstup do školy, tzn. od hlavních vchodových dveří do vestibulu školy a ke vstupu k výtahu do vnitrobloku. c) Kompletní rekonstrukce učebny  311 pro výuku k podnikavosti, kde bude probíhat převážně výuka předmětů Fiktivní firma a Studentská společnost.d) Vybudování  odborných jazykových učeben č. 001, 202 a 312 pro výuku cizích jazyků se systémem SmartClass+ pro zintenzivnění a zefektivnění výuky . e) Vybudování multimediální učebny 307 pro výuky přírodovědných a ekonomických předmětů.f) Inovace  odborných učeben pro výuku ICT v učebnách 113 a 215. g)Revitalizace školní zahrady a z důvodu nevyhovujícího stavu zahrady z hlediska bezpečnosti a ochrany zdraví žáků a pedagogů je nutné provést kompletní revitalizaci - opravy stavebních konstrukcí, kácení původních starých dřevin, včetně výsadby nových, zabudování workoutových cvičebních prvků, vybudování klidové zóny. h) Vzhledem k vybudování výtahu a odborných učeben je bezpodmínečně nutné v rámci konektivit provést novou elektroinstalaci v celé budově školy, jsme historická budova, památkově chráněná, a elektroinstalace pro současnou dobu je nedostatečná a nevyhovující.                                             </t>
  </si>
  <si>
    <t>Projektový záměr</t>
  </si>
  <si>
    <t>Ne</t>
  </si>
  <si>
    <t>Gymnázium, Praha 5, Na Zatlance 11</t>
  </si>
  <si>
    <t>61385271</t>
  </si>
  <si>
    <t>600005496</t>
  </si>
  <si>
    <t>Modernizace a vybavení odbroných učeben Gymnázia Na Zatlance</t>
  </si>
  <si>
    <t>Praha 5</t>
  </si>
  <si>
    <t>Projekt je zaměřen na modernizaci a vybavení odborných učeben – 4 jazykové učebny, 1 učebna přírodních věd a 2 učebny informatiky a jedna mobilní počítačová učebna na Gymnáziu, Praha 5, Na Zatlance 11. Hlavním cílem projektu je zkvalitnění výuky ve vazbě na rozvoj klíčových kompetencí, konkrétně komunikaci v cizích jazycích, přírodní vědy a práci s digitálními technologiemi. To bude mít pozitivní dopad na budoucí uplatnění žáků na trhu práce i kvalitu znalostí nezbytnou pro další vzdělávání. Vzdělávání bude zkvalitněno též zajištěním odpovídající konektivity školy. Součástí projektu bude rovněž vybudování zázemí pro školní poradenské pracoviště a zázemí pro pedagogické a nepedagogické pracovníky v návaznosti na projekt. Hlavní přínos projetu spatřujeme v tom, že žáci i zaměstnanci školy budou mít kvalitní podmínky pro svou práci a očekáváme, že to bude mít vliv na kvalitu výuky a její dopad na vzdělávání žáků a jejich osobní rozvoj.</t>
  </si>
  <si>
    <t>říjen 2022</t>
  </si>
  <si>
    <t>červen 2024</t>
  </si>
  <si>
    <t>1: 136, 2: 1</t>
  </si>
  <si>
    <t>V současné době jsme ve fázi přípravy projektové dokumentace; počítáme s tím, že cena projektové dokumentace bude zahrnuta do celkových nákladů</t>
  </si>
  <si>
    <t>pro projekt není potřeba</t>
  </si>
  <si>
    <t>Střední škola mediální grafiky a tisku s.r.o.</t>
  </si>
  <si>
    <t>Střední škola mediální grafiky a tisku  s.r.o.</t>
  </si>
  <si>
    <t>Modernizace a digitalizace odborných a jazykových učeben</t>
  </si>
  <si>
    <t>1: 210, 2: 1</t>
  </si>
  <si>
    <t>zpracovaná PD, zajištěný výběr dodavatele</t>
  </si>
  <si>
    <t>Stavební povolení není potřeba</t>
  </si>
  <si>
    <t>Střední pedagogická škola Futurum s. r. o.</t>
  </si>
  <si>
    <t>Stemford, s.r.o., 02021625</t>
  </si>
  <si>
    <t>Vytvoření multimediální a virtuální třídy pro zlepšení kvality prezenční i online výuky</t>
  </si>
  <si>
    <t xml:space="preserve">Předmětem projektu je zajištění multimediálního vybavení pro školu včetně vytvoření takzvané virtuální třídy. Budou nakoupeny multimediální pomůcky jako 3D tiskárna, kamera, tablety či velkoplošná obrazovka, které pomohou nejen v prezenční výuce, ale také v případě online výuky či hybridní výuky. Jednotlivé prvky budou rozmístěny a využívány v souladu s konceptem Future Classrom Lab.  Kromě toho bude zajištěno vybavené pro výuku s pomocí virtuální reality v širokém spektru předmětů od přírodních věd, přes polytechnické i humanitní předměty, informatiku i cizí jazyky. Stane se tak prostřednictvím nákupu vzájemně kompatibilního vybavení a software, z něhož mohou benefitovat všichni žáci školy a které je navíc mobilní. Seznam potřebných produktů naleznete v přiložené technické specifikaci.  Výstupem a přínosem projektu bude zvýšená kvalita výuky, která poskytne studentům silnější prožitek ve vztahu k dané látce, možnost "osahat" si věci, nimž by se běžně nedostali do kontaktu, rozvoj kreativity a schopnosti řešení problémů. Studenti si mohou například společně rozebrat jaderný reaktor, část lidského těla nebo postavit motor. Naplňuje se tak koncept školy hrou.  Další výhodou jsou možnosti kvízů a sběru dat pro učitele, kdy studenti i učitelé získají okamžitě přesné přehledy o tom, co kterému studentovi jde a v čem je naopak potřeba se zlepšit. Díky ušetřenému času na přípravě a vyhodnocení písemek má tak pedagog více času věnovat se individuálním potřebám studentů.  V neposlední řadě, tablety zvýší kvalitu výuky na dálku a podpoří sociální inkluzi plnohodnotným zapojením dětí ze slabších sociálních vrstev. Projekt je v souladu se zpracovaným ŠAP školy, který klade za cíl “Zkvalitnění vybavení ICT učebny i běžné třídy digitálními technologiemi, multimediální technikou atp. Nová učebna VR plně vybavena.” Tento cíl je pak reflektován v dalších bodech ŠAP a jeho přílohy, které počítají se zapojením virtuální reality, zajištění multimediálního vybavení a zvýšení kvality online výuky.  </t>
  </si>
  <si>
    <t>1 061 896</t>
  </si>
  <si>
    <t>01.09.2022 (Realizaci můžeme začít hned od schválení dotace. Vybavení lze následně pořídit a nainstalovat do 10 - 12 týdnů, možná i rychleji)</t>
  </si>
  <si>
    <t xml:space="preserve">1: 30, 2:1 </t>
  </si>
  <si>
    <t>Máme zpracován projektový záměr, průzkum trhu a projektovou dokumentaci v podobě kompletní specifikace a nacenění potřebného vybavení. Vzhledem k tomu, že podstatou projektu je právě nákup a instalace vybavení (jejíž cena je taktéž ve specifikaci zahrnuta), je projekt plně připravený k realizaci.</t>
  </si>
  <si>
    <t>Projekt nevyžaduje stavební povolení.</t>
  </si>
  <si>
    <t>1. Slovanské gymnázium a jazyková škola s právem státní jazykové zkoušky</t>
  </si>
  <si>
    <t>Evropská vysoká škola mezinárodních vztahů a.s., IČ: 27380475</t>
  </si>
  <si>
    <t>Modernizace  zázemí 1. Slovanského gymnázia</t>
  </si>
  <si>
    <t>Hl. m. Praha</t>
  </si>
  <si>
    <t>Předmětem tohoto projektu je modernizace zázemí 1. Slovanského gymnázia, které umožní zefektivnění a vylepšení vzdělávacího procesu pro žáky této školy. Součástí projektu je taktéž modernizace zázemí pro pedagogické pracovníky s důrazem i na přetrvávající distanční formu výuky. Pomocí tohoto projektu bude moci škola zároveň navýšit kapacitu z 300 žáků na 500-600. 1. Vybudování bezbariérového přístupu – škola k dnešnímu dni nedisponuje plným bezbariérovým přístupem a jeho výstavba/modernizace je proto zahrnuta jako součást tohoto projektu, a to i včetně vybudování bezbariérových toalet. 5 mil. Kč 2. Vybudování a modernizace 4 jazykových učeben – modernizace 2 stávajících jazykových učeben a vybudování 2 nových dle vzoru Future Classroom Lab. 6 mil. Kč 3. Vybudování a modernizace 3 učeben pro přírodní vědy – jedná se o vybudování modernizaci učeben – 1. chemie + fyziky, 2. biologie, 3. zeměpisu, a to včetně nákupu vybavení umožňujícího laboratorní pokusy a interaktivní výuky. 8 mil. Kč 4. Vybudování a modernizace počítačových učeben – modernizace 1 stávající a vybudování 1 nové počítačové učebny. Nákup výkonného HW a SW (zahrnuto již v bodě č. 6), vybavení učebny a pořízení učebních pomůcek pro studium 3D modelování a tisku, programování, foto-video editace a dalších oborů. 6 mil. Kč 5. Vybudování knihovny, klidové studijní zóny, společenské místnosti a modernizace auly. 8 mil. Kč 6. Modernizace síťové, serverové infrastruktury a ICT – modernizace infrastruktury, aby odpovídala standardům konektivity MŠMT a potřebám zvyšujícího se počtu žáků na gymnáziu. Nákup HW, SW a audio-vizuální techniky do odborných učeben v rámci RAP, kabinetů, studijní místnosti, knihovny, auly a společenské místnosti. 10 mil. Kč 7. Modernizace zázemí pro pedagogické a nepedagogické pracovníky – modernizace vybavení kabinetů a zřízení relaxační zóny. 6 mil. Kč</t>
  </si>
  <si>
    <t>1: 300, 2: 1</t>
  </si>
  <si>
    <t>Škola má vybrané dodavatele zejména pro nákup ICT vybavení - INSTE (Konektivita), Compos (Hardware), Techdata (Software), AF Office (AV technika). Pro zajištění nábytku, specifického odborného vybavení a stavebních prací škola hledá vhodné dodavatele. Je zpracována částečná PD.</t>
  </si>
  <si>
    <t>MgA. Ondřej Štěpánek</t>
  </si>
  <si>
    <t>Michael- Střední škola  a Vyšší odborná škola reklamní a umělecké tvorby, s.r.o.</t>
  </si>
  <si>
    <t>256 07 375</t>
  </si>
  <si>
    <t>108029344; 181026481</t>
  </si>
  <si>
    <t xml:space="preserve">Future Education </t>
  </si>
  <si>
    <t>1: 480, 2: 1</t>
  </si>
  <si>
    <t>Zpracovaná projektová dokumentace včetně všech souvisejících dokumentů pro výstavbu nových tříd, modernizaci poradenského pracoviště a rozšíření bezbariérového přístupu do nejvyšších pater budovy. Zahájeno jednání s dotčenými orgány k vydání stavebního povolení.</t>
  </si>
  <si>
    <t>Multifunkční hřiště - stavební povolení s nabytím právní moci, je vysoutěžen dodavatel. Bezbariérovost včetně WC již vybudována.</t>
  </si>
  <si>
    <t>Anglo - německá obchodní akademie</t>
  </si>
  <si>
    <t>Anglo - německá obchodní akademie a.s.
IČ 257 35 624</t>
  </si>
  <si>
    <t>040652441</t>
  </si>
  <si>
    <t>ANOA FUTURE</t>
  </si>
  <si>
    <t>1: 192, 2: 1</t>
  </si>
  <si>
    <t>Je zpracovaná projektová dokumentace s technickou specifikací a předběžným průzkumem trhu.</t>
  </si>
  <si>
    <t>Ohlašáka ani stavební povolení při zamýšlených stavebních úpravách není potřeba</t>
  </si>
  <si>
    <t>GYMNÁZIUM JANA PALACHA PRAHA 1, s.r.o.</t>
  </si>
  <si>
    <t>Mgr. Michal Musil</t>
  </si>
  <si>
    <t>Cesta za poznáním</t>
  </si>
  <si>
    <t>1. Konektivita školy: rozvoj infrastruktury a konektivity školy (zlepšení wifi sítě a připojení k internetu) 2 .Vybudování nové učebny LEARNLAB a její vybavení. Za tímto účelem bude potřeba  zastřešit nádvoří a vybudovat novou prostornou učebnu pro vzdělávání budoucnosti. Nově vybudovaná učebna bude umožňovat kooperativní, skupinové učení a individuální učení. Pro prezentace bude sloužit interaktivní LCD display. Učebna bude vybavena notebooky, zařízením pro výuku s rozšířenou realitou a mobilní laboratoří pro výuku přírodních věd (ekologie, chemie, fyzika). Střecha Learnlabu bude využita jako zelená oaza pro relax při slunných dnech.      3.Součastí projektu bude také modernizace IVT učebny, jejíž zařízení jsou zastaralé a nevyhovující nárokům programů využívaných při výuce (střih videa, 3D modelování..). Pří modernizaci plánujeme obnovit také mobiliář, který by zohledňoval bezpečnost práće a ochranu zdraví žáků (správné ergonomické řešení židel a stolků při práci na PC) jakožto i estetické hledisko učebny jako takové. Zamýšlený projekt Cesta za poznáním umožní realizaci nových výukových metod a forem práce. Nové vybavení otevře možnosti pro nové  pojetí výuky přírodovědných předmětů. Žáci si budou moct teoretické znalosti aplikovat na různých pokusech a chem. rozborech půdy, resp. vody. To by mělo vést k myšlení a jednání  v souladu s principem trvalého udržitelného rozvoje. Také v oblasti ICT dovedností budou moci žáci pracovat na kvalitních zařízeních na projektech jako je např. natáčení filmů, 3D modelace, tvorba webových stránek, VR…</t>
  </si>
  <si>
    <t>1: 24, 2: 1</t>
  </si>
  <si>
    <t>Objemová studie zastřešení dvorku, 3D model Learnlabu</t>
  </si>
  <si>
    <t>Pražské humanitní gymázium, školská právnická osoba</t>
  </si>
  <si>
    <t>Pražské humanitní gymnázium, školská právnická osoba</t>
  </si>
  <si>
    <t>PHG servis s.r.o. (04919661)</t>
  </si>
  <si>
    <t>Půdní přestavbou ke vzdělávání ve 21. století</t>
  </si>
  <si>
    <t xml:space="preserve">Projekt půdní vestavby bude realizován za účelem zvýšení kvality vzdělávání na Pražském humanitním gymnáziu, a také zvýšení kapacity počtu žáků na 8letém i 4letém gymnáziu. Ve škole chybí prostory pro uměleckou realizaci (školní klub, volnočasové aktivity), pro realizaci aktivit v oblasti přírodovědného bádání za pomoci badatelsky orientované výuky, možnost komunitně se setkávat a v neposlední řadě také odpočívat. Vzhledem k tomu, že je škola projektově orientovaná, určitě budou prostory využívány také pro výuku cizího jazyka - . Součástí půdní vestavby bude zajištění bezbariérového přístupu za pomoci plošiny, výtahu a bezbariérového WC. V rámci projektu dojde k realizaci a opravě krovu, bude vyřešeno vytápění půdních prostor, bude zapotřebí kompletně renovovat elektrickou síť a úpravu podlah. Vznikne tak prostor pro 5 nových místností, které budou využívány celou školou a všemi studenty a pedagogy: POLYTECHNICKÉ HNÍZDO (STEM), VÝTVARNÝ ATELIÉR, FYZIKÁLNÍ LABORATOŘ, KINOSÁL s technickou místností k přípravě filmu, ARCHITEKTONICKÝ ATELIÉR. Celkový odhad kapacity místností je 200 osob. Vybavení místností bude odpovídat modelu „Future classroom“. </t>
  </si>
  <si>
    <t>1: 200, 2: 1</t>
  </si>
  <si>
    <t>příprava projektové dokumentace</t>
  </si>
  <si>
    <t>potřebuje/nemá</t>
  </si>
  <si>
    <t>1. Scio Střední škola, s.r.o.
Prokopova 100/16, 130 00, Praha 3-Žižkov</t>
  </si>
  <si>
    <t>www.scio.cz, s.r.o.; IČ: 271 561 25</t>
  </si>
  <si>
    <t>691 012 342</t>
  </si>
  <si>
    <t>Modernizace školního objektu Prokopova 100/16</t>
  </si>
  <si>
    <t>Zřízení a vybavení odborných učeben pro cizí jazyky a přírodních vědy, a polytechnické dílny. Modernizace vybavení učeben podporující efektivní výuku a práci s digitálními technologiemi, včetně zřízení nové multimediální učebny / studia. Vznik komunitního sálu, sloužícího škole i veřejnosti, v návaznosti na úspěšné akce školy integrující veřejnost. Jako doprovodná realizace vzniká zázemí pro studenty i pedagogy – odpočinkové zóny, konzultační místnosti, kabinety. Součástí akce jsou nutné stavební úpravy, podmiňující využití nových školních a komunitních prostor.</t>
  </si>
  <si>
    <t>1:150, 2:1</t>
  </si>
  <si>
    <t>Je zpracován projektový záměr a architektonická studie. Další fáze PD jsou v rozpracovanosti</t>
  </si>
  <si>
    <t>Gymnázium J.Seiferta o.p.s.</t>
  </si>
  <si>
    <t>Spolek zakladatelů soukromého reálného gymnázia</t>
  </si>
  <si>
    <t>GJS - odborné učebny</t>
  </si>
  <si>
    <t>Projekt GJS – odborné učebny obsahuje vybudování komplexu nových odborných učeben a jejich zázemí včetně bezbariérového přístupu. V nových prostorách jsou navrženy odborné učebny pro přírodní vědy, polytechnické vzdělávání, cizí jazyky, práci s digitálními technologiemi, dále i zázemí pro školní klub a školní poradenské zařízení včetně relaxační zóny, pracoviště psychologa, zázemí pro (ne)ped. pracovníky, jako jsou kabinety, společenská místnost, místnost FCL. Prostorem, který je k
využití pro vytvoření nových odborných učeben, je vestavba v podkroví. Nezbytnou podmínkou pro vytvoření učeben s technickým řešením jako je zateplení, obnovení střechy, vikýř a další podmínky vestavby. Zajištěna bude bezbariérovost, bezbariérové WC, konektivita školy včetně nového patra. Projekt je navázaný na ŠAP, a to v bodech analýzy potřeb 2.2 Podpora polytechnického vzdělávání - přírodovědné, technické a environmentální vzdělávání – vytvoření učeben, 2.4 Rozvoj kariérového
poradenství- pracoviště školního poradenského zařízení a reedukační a relaxační místnosti/prostor, 2.5 Rozvoj škol jako centrum celoživotního učení – Multifunkční místnost FCL – future clasroom lab
nebo společenská komunitní místnost, 2.6 Podpora inkluze -pracoviště školního poradenského zařízení, zajištění bezbariérovosti, reedukační místnost , 2.7 Rozvoj výuky cizích jazyků – učebny jazyků, 2.8 Digitální kompetence-učebna s HW, SW, konektivita školy. Projekt přinese výstupy:
bezbariérovost, odborné učebny a prostory a velice významné posílení nejpotřebnějších kompetencí žáků.</t>
  </si>
  <si>
    <t>zpracovaná studie</t>
  </si>
  <si>
    <t>Arcibiskupské gymnázium</t>
  </si>
  <si>
    <t>Arcibiskupství pražské 00445100</t>
  </si>
  <si>
    <t>Modernizace AG</t>
  </si>
  <si>
    <t>1/2023</t>
  </si>
  <si>
    <t>12/2027</t>
  </si>
  <si>
    <t>x</t>
  </si>
  <si>
    <t>1: 1325, 2: 1</t>
  </si>
  <si>
    <t>je zpracována projektová dokumentace v rámci většího celku a proběhne výběr aktivit realizovaných v tomto projektu, je zajištěn správce stavby</t>
  </si>
  <si>
    <t>projekt vyžaduje stavební povolení, žádost byla podána a je těsně před schválením</t>
  </si>
  <si>
    <r>
      <t xml:space="preserve">Souhrnný rámec pro investice do infrastruktury středních a vyšších odborných škol </t>
    </r>
    <r>
      <rPr>
        <b/>
        <vertAlign val="superscript"/>
        <sz val="10"/>
        <color theme="1"/>
        <rFont val="Calibri"/>
        <family val="2"/>
        <charset val="238"/>
        <scheme val="minor"/>
      </rPr>
      <t>9)</t>
    </r>
  </si>
  <si>
    <r>
      <t xml:space="preserve">Výdaje projektu  </t>
    </r>
    <r>
      <rPr>
        <i/>
        <sz val="10"/>
        <color theme="1"/>
        <rFont val="Calibri"/>
        <family val="2"/>
        <charset val="238"/>
        <scheme val="minor"/>
      </rPr>
      <t>v Kč</t>
    </r>
  </si>
  <si>
    <t>Předpokládaný termín realizace měsíc, rok</t>
  </si>
  <si>
    <r>
      <t xml:space="preserve">Typ projektu </t>
    </r>
    <r>
      <rPr>
        <b/>
        <vertAlign val="superscript"/>
        <sz val="10"/>
        <color theme="1"/>
        <rFont val="Calibri"/>
        <family val="2"/>
        <charset val="238"/>
        <scheme val="minor"/>
      </rPr>
      <t>2)</t>
    </r>
    <r>
      <rPr>
        <b/>
        <sz val="10"/>
        <color theme="1"/>
        <rFont val="Calibri"/>
        <family val="2"/>
        <charset val="238"/>
        <scheme val="minor"/>
      </rPr>
      <t>:</t>
    </r>
  </si>
  <si>
    <r>
      <t xml:space="preserve">z toho podíl EFRR </t>
    </r>
    <r>
      <rPr>
        <b/>
        <vertAlign val="superscript"/>
        <sz val="10"/>
        <color theme="1"/>
        <rFont val="Calibri"/>
        <family val="2"/>
        <charset val="238"/>
        <scheme val="minor"/>
      </rPr>
      <t>1)</t>
    </r>
  </si>
  <si>
    <r>
      <t xml:space="preserve">Zázemí pro školní poradenské pracoviště </t>
    </r>
    <r>
      <rPr>
        <b/>
        <vertAlign val="superscript"/>
        <sz val="10"/>
        <color theme="1"/>
        <rFont val="Calibri"/>
        <family val="2"/>
        <charset val="238"/>
        <scheme val="minor"/>
      </rPr>
      <t xml:space="preserve"> 6)</t>
    </r>
  </si>
  <si>
    <r>
      <t xml:space="preserve">Vnitřní/venkovní zázemí pro komunitní aktivity vedoucí k sociální inkluzi  </t>
    </r>
    <r>
      <rPr>
        <b/>
        <vertAlign val="superscript"/>
        <sz val="10"/>
        <color theme="1"/>
        <rFont val="Calibri"/>
        <family val="2"/>
        <charset val="238"/>
        <scheme val="minor"/>
      </rPr>
      <t>7)</t>
    </r>
  </si>
  <si>
    <r>
      <t xml:space="preserve">přírodní vědy </t>
    </r>
    <r>
      <rPr>
        <b/>
        <vertAlign val="superscript"/>
        <sz val="10"/>
        <color theme="1"/>
        <rFont val="Calibri"/>
        <family val="2"/>
        <charset val="238"/>
        <scheme val="minor"/>
      </rPr>
      <t>3)</t>
    </r>
    <r>
      <rPr>
        <b/>
        <sz val="10"/>
        <color theme="1"/>
        <rFont val="Calibri"/>
        <family val="2"/>
        <charset val="238"/>
        <scheme val="minor"/>
      </rPr>
      <t xml:space="preserve">
</t>
    </r>
  </si>
  <si>
    <r>
      <t xml:space="preserve">polytechnické vzdělávání </t>
    </r>
    <r>
      <rPr>
        <b/>
        <vertAlign val="superscript"/>
        <sz val="10"/>
        <color theme="1"/>
        <rFont val="Calibri"/>
        <family val="2"/>
        <charset val="238"/>
        <scheme val="minor"/>
      </rPr>
      <t>4)</t>
    </r>
  </si>
  <si>
    <r>
      <t xml:space="preserve">práce s digitálními tech. </t>
    </r>
    <r>
      <rPr>
        <b/>
        <vertAlign val="superscript"/>
        <sz val="10"/>
        <color theme="1"/>
        <rFont val="Calibri"/>
        <family val="2"/>
        <charset val="238"/>
        <scheme val="minor"/>
      </rPr>
      <t>5)</t>
    </r>
  </si>
  <si>
    <r>
      <rPr>
        <sz val="10"/>
        <color theme="1"/>
        <rFont val="Calibri"/>
        <family val="2"/>
        <charset val="238"/>
        <scheme val="minor"/>
      </rPr>
      <t>Střední škola - Centrum odborné přípravy technickohospodářské, Praha 9, Poděbradská 1/179                     Poděbradská 179/1, 190 00 Praha 9</t>
    </r>
  </si>
  <si>
    <r>
      <rPr>
        <sz val="10"/>
        <color theme="1"/>
        <rFont val="Calibri"/>
        <family val="2"/>
        <charset val="238"/>
        <scheme val="minor"/>
      </rPr>
      <t>Gymnázium prof. Jana Patočky, Praha 1, Jindřišská 36 Jindřišská 966, 11000 Praha</t>
    </r>
  </si>
  <si>
    <r>
      <t xml:space="preserve">Stručný popis investic projektu
</t>
    </r>
    <r>
      <rPr>
        <sz val="10"/>
        <color theme="1"/>
        <rFont val="Calibri"/>
        <family val="2"/>
        <charset val="238"/>
        <scheme val="minor"/>
      </rPr>
      <t>(Co je předmětem projektu a jaké jsou jeho výstupy? Z jakých dílčích částí je projekt složen? Co realizace projektu přinese?)</t>
    </r>
  </si>
  <si>
    <r>
      <t xml:space="preserve">Provázanost s ŠAP
Záměr vychází z ŠAP (2019 – 2022) a plně koresponduje s ŠAP (2022 - 2026). 4.7 Jazykové vzdělávání včetně potřeb infrastruktury 4.8 ICT včetně potřeb infrastruktury (podpora digit. kompetencí, konektivita škol)
Předmět a výstupy projektu - </t>
    </r>
    <r>
      <rPr>
        <b/>
        <sz val="10"/>
        <color theme="1"/>
        <rFont val="Calibri"/>
        <family val="2"/>
        <charset val="238"/>
        <scheme val="minor"/>
      </rPr>
      <t>Vybudování:</t>
    </r>
    <r>
      <rPr>
        <sz val="10"/>
        <color theme="1"/>
        <rFont val="Calibri"/>
        <family val="2"/>
        <charset val="238"/>
        <scheme val="minor"/>
      </rPr>
      <t xml:space="preserve"> </t>
    </r>
    <r>
      <rPr>
        <b/>
        <sz val="10"/>
        <color theme="1"/>
        <rFont val="Calibri"/>
        <family val="2"/>
        <charset val="238"/>
        <scheme val="minor"/>
      </rPr>
      <t>a)</t>
    </r>
    <r>
      <rPr>
        <sz val="10"/>
        <color theme="1"/>
        <rFont val="Calibri"/>
        <family val="2"/>
        <charset val="238"/>
        <scheme val="minor"/>
      </rPr>
      <t xml:space="preserve"> 3 odb. učeben pro rozvoj cizích jazyků vč. vybavení digit. technologiemi (kapacita 48 ž) + 2 kabinetů pro ped. pracovníky profil. předmětů vč. vybavení (kapacita 10 uč) </t>
    </r>
    <r>
      <rPr>
        <b/>
        <sz val="10"/>
        <color theme="1"/>
        <rFont val="Calibri"/>
        <family val="2"/>
        <charset val="238"/>
        <scheme val="minor"/>
      </rPr>
      <t>b)</t>
    </r>
    <r>
      <rPr>
        <sz val="10"/>
        <color theme="1"/>
        <rFont val="Calibri"/>
        <family val="2"/>
        <charset val="238"/>
        <scheme val="minor"/>
      </rPr>
      <t xml:space="preserve"> 2 odb. učeben informatiky a digit. technologií vč. vybavení (kapacita 32 ž) + 1 kabinetu pro ped. pracovníky odborných profil. předmětů vč. vybavení (kapacita 4 uč) </t>
    </r>
    <r>
      <rPr>
        <b/>
        <sz val="10"/>
        <color theme="1"/>
        <rFont val="Calibri"/>
        <family val="2"/>
        <charset val="238"/>
        <scheme val="minor"/>
      </rPr>
      <t xml:space="preserve">c) </t>
    </r>
    <r>
      <rPr>
        <sz val="10"/>
        <color theme="1"/>
        <rFont val="Calibri"/>
        <family val="2"/>
        <charset val="238"/>
        <scheme val="minor"/>
      </rPr>
      <t xml:space="preserve">učebny Future Classroom Lab vč. vybavení - (kapacita 16 ž) + 1 kabinetu pro ped. pracovníky profil. odb. předmětů vč. vybavení (kapacita 4 uč) </t>
    </r>
    <r>
      <rPr>
        <b/>
        <sz val="10"/>
        <color theme="1"/>
        <rFont val="Calibri"/>
        <family val="2"/>
        <charset val="238"/>
        <scheme val="minor"/>
      </rPr>
      <t>d)</t>
    </r>
    <r>
      <rPr>
        <sz val="10"/>
        <color theme="1"/>
        <rFont val="Calibri"/>
        <family val="2"/>
        <charset val="238"/>
        <scheme val="minor"/>
      </rPr>
      <t xml:space="preserve"> wc a hyg. zařízení pro nové prostory </t>
    </r>
    <r>
      <rPr>
        <b/>
        <sz val="10"/>
        <color theme="1"/>
        <rFont val="Calibri"/>
        <family val="2"/>
        <charset val="238"/>
        <scheme val="minor"/>
      </rPr>
      <t xml:space="preserve">e) </t>
    </r>
    <r>
      <rPr>
        <sz val="10"/>
        <color theme="1"/>
        <rFont val="Calibri"/>
        <family val="2"/>
        <charset val="238"/>
        <scheme val="minor"/>
      </rPr>
      <t xml:space="preserve">žákovského respiria – klidová zóna (kapacita 24 ž) </t>
    </r>
    <r>
      <rPr>
        <b/>
        <sz val="10"/>
        <color theme="1"/>
        <rFont val="Calibri"/>
        <family val="2"/>
        <charset val="238"/>
        <scheme val="minor"/>
      </rPr>
      <t>f)</t>
    </r>
    <r>
      <rPr>
        <sz val="10"/>
        <color theme="1"/>
        <rFont val="Calibri"/>
        <family val="2"/>
        <charset val="238"/>
        <scheme val="minor"/>
      </rPr>
      <t xml:space="preserve"> učitelského respiria – relaxační místnost (kapacita 18 uč) </t>
    </r>
    <r>
      <rPr>
        <b/>
        <sz val="10"/>
        <color theme="1"/>
        <rFont val="Calibri"/>
        <family val="2"/>
        <charset val="238"/>
        <scheme val="minor"/>
      </rPr>
      <t>g)</t>
    </r>
    <r>
      <rPr>
        <sz val="10"/>
        <color theme="1"/>
        <rFont val="Calibri"/>
        <family val="2"/>
        <charset val="238"/>
        <scheme val="minor"/>
      </rPr>
      <t xml:space="preserve"> bezbariérového přístupu od vstupu do školy po vzniklé prostory - výtah </t>
    </r>
    <r>
      <rPr>
        <b/>
        <sz val="10"/>
        <color theme="1"/>
        <rFont val="Calibri"/>
        <family val="2"/>
        <charset val="238"/>
        <scheme val="minor"/>
      </rPr>
      <t xml:space="preserve">h) </t>
    </r>
    <r>
      <rPr>
        <sz val="10"/>
        <color theme="1"/>
        <rFont val="Calibri"/>
        <family val="2"/>
        <charset val="238"/>
        <scheme val="minor"/>
      </rPr>
      <t xml:space="preserve">bezbariérových toalet </t>
    </r>
    <r>
      <rPr>
        <b/>
        <sz val="10"/>
        <color theme="1"/>
        <rFont val="Calibri"/>
        <family val="2"/>
        <charset val="238"/>
        <scheme val="minor"/>
      </rPr>
      <t>i)</t>
    </r>
    <r>
      <rPr>
        <sz val="10"/>
        <color theme="1"/>
        <rFont val="Calibri"/>
        <family val="2"/>
        <charset val="238"/>
        <scheme val="minor"/>
      </rPr>
      <t xml:space="preserve"> dokončení vnitřní konektivity školy </t>
    </r>
    <r>
      <rPr>
        <b/>
        <sz val="10"/>
        <color theme="1"/>
        <rFont val="Calibri"/>
        <family val="2"/>
        <charset val="238"/>
        <scheme val="minor"/>
      </rPr>
      <t>j)</t>
    </r>
    <r>
      <rPr>
        <sz val="10"/>
        <color theme="1"/>
        <rFont val="Calibri"/>
        <family val="2"/>
        <charset val="238"/>
        <scheme val="minor"/>
      </rPr>
      <t xml:space="preserve"> pořízení vybavení ICT vč. SW pro nové prostory
</t>
    </r>
    <r>
      <rPr>
        <b/>
        <sz val="10"/>
        <color theme="1"/>
        <rFont val="Calibri"/>
        <family val="2"/>
        <charset val="238"/>
        <scheme val="minor"/>
      </rPr>
      <t xml:space="preserve">Fáze projektu: 1. </t>
    </r>
    <r>
      <rPr>
        <sz val="10"/>
        <color theme="1"/>
        <rFont val="Calibri"/>
        <family val="2"/>
        <charset val="238"/>
        <scheme val="minor"/>
      </rPr>
      <t xml:space="preserve">Dokumentace, stavební povolení, výběr dodavatelů </t>
    </r>
    <r>
      <rPr>
        <b/>
        <sz val="10"/>
        <color theme="1"/>
        <rFont val="Calibri"/>
        <family val="2"/>
        <charset val="238"/>
        <scheme val="minor"/>
      </rPr>
      <t xml:space="preserve">2. </t>
    </r>
    <r>
      <rPr>
        <sz val="10"/>
        <color theme="1"/>
        <rFont val="Calibri"/>
        <family val="2"/>
        <charset val="238"/>
        <scheme val="minor"/>
      </rPr>
      <t xml:space="preserve"> Stavební práce - prostory nad vstupním portálem </t>
    </r>
    <r>
      <rPr>
        <b/>
        <sz val="10"/>
        <color theme="1"/>
        <rFont val="Calibri"/>
        <family val="2"/>
        <charset val="238"/>
        <scheme val="minor"/>
      </rPr>
      <t>3.</t>
    </r>
    <r>
      <rPr>
        <sz val="10"/>
        <color theme="1"/>
        <rFont val="Calibri"/>
        <family val="2"/>
        <charset val="238"/>
        <scheme val="minor"/>
      </rPr>
      <t xml:space="preserve"> Vybavení prostor </t>
    </r>
    <r>
      <rPr>
        <b/>
        <sz val="10"/>
        <color theme="1"/>
        <rFont val="Calibri"/>
        <family val="2"/>
        <charset val="238"/>
        <scheme val="minor"/>
      </rPr>
      <t>4.</t>
    </r>
    <r>
      <rPr>
        <sz val="10"/>
        <color theme="1"/>
        <rFont val="Calibri"/>
        <family val="2"/>
        <charset val="238"/>
        <scheme val="minor"/>
      </rPr>
      <t xml:space="preserve"> Stavební práce - půdní prostory </t>
    </r>
    <r>
      <rPr>
        <b/>
        <sz val="10"/>
        <color theme="1"/>
        <rFont val="Calibri"/>
        <family val="2"/>
        <charset val="238"/>
        <scheme val="minor"/>
      </rPr>
      <t>5.</t>
    </r>
    <r>
      <rPr>
        <sz val="10"/>
        <color theme="1"/>
        <rFont val="Calibri"/>
        <family val="2"/>
        <charset val="238"/>
        <scheme val="minor"/>
      </rPr>
      <t xml:space="preserve"> Vybavení prostor </t>
    </r>
    <r>
      <rPr>
        <b/>
        <sz val="10"/>
        <color theme="1"/>
        <rFont val="Calibri"/>
        <family val="2"/>
        <charset val="238"/>
        <scheme val="minor"/>
      </rPr>
      <t>6.</t>
    </r>
    <r>
      <rPr>
        <sz val="10"/>
        <color theme="1"/>
        <rFont val="Calibri"/>
        <family val="2"/>
        <charset val="238"/>
        <scheme val="minor"/>
      </rPr>
      <t xml:space="preserve"> Kolaudace
</t>
    </r>
    <r>
      <rPr>
        <b/>
        <sz val="10"/>
        <color theme="1"/>
        <rFont val="Calibri"/>
        <family val="2"/>
        <charset val="238"/>
        <scheme val="minor"/>
      </rPr>
      <t xml:space="preserve">Přínos projektu: 1. - </t>
    </r>
    <r>
      <rPr>
        <sz val="10"/>
        <color theme="1"/>
        <rFont val="Calibri"/>
        <family val="2"/>
        <charset val="238"/>
        <scheme val="minor"/>
      </rPr>
      <t>Nové prostory pro výuku žáků plánovaného oboru vzdělání Gymnázium – čtyřletá gymnaziální příprava i pro žáky stávajících oborů, Realizací projektu dojde k navýšení kapacity gymnaziálního oboru (čtyřletá gymnaziální příprava) o jednu třídu v každém ročníku (tj. 4ročníky × 30 žáků = 120 žáků)</t>
    </r>
    <r>
      <rPr>
        <b/>
        <sz val="10"/>
        <color theme="1"/>
        <rFont val="Calibri"/>
        <family val="2"/>
        <charset val="238"/>
        <scheme val="minor"/>
      </rPr>
      <t xml:space="preserve"> </t>
    </r>
    <r>
      <rPr>
        <sz val="10"/>
        <color theme="1"/>
        <rFont val="Calibri"/>
        <family val="2"/>
        <charset val="238"/>
        <scheme val="minor"/>
      </rPr>
      <t xml:space="preserve"> </t>
    </r>
    <r>
      <rPr>
        <b/>
        <sz val="10"/>
        <color theme="1"/>
        <rFont val="Calibri"/>
        <family val="2"/>
        <charset val="238"/>
        <scheme val="minor"/>
      </rPr>
      <t>2.</t>
    </r>
    <r>
      <rPr>
        <sz val="10"/>
        <color theme="1"/>
        <rFont val="Calibri"/>
        <family val="2"/>
        <charset val="238"/>
        <scheme val="minor"/>
      </rPr>
      <t xml:space="preserve"> Rozvoj jazykových, digitálních a dalších gramotností napříč předměty a obory </t>
    </r>
    <r>
      <rPr>
        <b/>
        <sz val="10"/>
        <color theme="1"/>
        <rFont val="Calibri"/>
        <family val="2"/>
        <charset val="238"/>
        <scheme val="minor"/>
      </rPr>
      <t>3.</t>
    </r>
    <r>
      <rPr>
        <sz val="10"/>
        <color theme="1"/>
        <rFont val="Calibri"/>
        <family val="2"/>
        <charset val="238"/>
        <scheme val="minor"/>
      </rPr>
      <t xml:space="preserve"> Podpora zavedení nových a inovativních metod výuky </t>
    </r>
    <r>
      <rPr>
        <b/>
        <sz val="10"/>
        <color theme="1"/>
        <rFont val="Calibri"/>
        <family val="2"/>
        <charset val="238"/>
        <scheme val="minor"/>
      </rPr>
      <t>4.</t>
    </r>
    <r>
      <rPr>
        <sz val="10"/>
        <color theme="1"/>
        <rFont val="Calibri"/>
        <family val="2"/>
        <charset val="238"/>
        <scheme val="minor"/>
      </rPr>
      <t xml:space="preserve"> Zajištění rovného přístupu ke vzdělávání </t>
    </r>
    <r>
      <rPr>
        <b/>
        <sz val="10"/>
        <color theme="1"/>
        <rFont val="Calibri"/>
        <family val="2"/>
        <charset val="238"/>
        <scheme val="minor"/>
      </rPr>
      <t xml:space="preserve">5. </t>
    </r>
    <r>
      <rPr>
        <sz val="10"/>
        <color theme="1"/>
        <rFont val="Calibri"/>
        <family val="2"/>
        <charset val="238"/>
        <scheme val="minor"/>
      </rPr>
      <t xml:space="preserve">Zlepšení přípravy žáků pro budoucí trh práce </t>
    </r>
    <r>
      <rPr>
        <b/>
        <sz val="10"/>
        <color theme="1"/>
        <rFont val="Calibri"/>
        <family val="2"/>
        <charset val="238"/>
        <scheme val="minor"/>
      </rPr>
      <t>6.</t>
    </r>
    <r>
      <rPr>
        <sz val="10"/>
        <color theme="1"/>
        <rFont val="Calibri"/>
        <family val="2"/>
        <charset val="238"/>
        <scheme val="minor"/>
      </rPr>
      <t xml:space="preserve"> Zlepšení podmínek pro ped. pracovníky. Stávající podmínky již nejsou vyhovující pro činnosti a rozvoj potenciálu ped. </t>
    </r>
    <r>
      <rPr>
        <b/>
        <sz val="10"/>
        <color theme="1"/>
        <rFont val="Calibri"/>
        <family val="2"/>
        <charset val="238"/>
        <scheme val="minor"/>
      </rPr>
      <t>7.</t>
    </r>
    <r>
      <rPr>
        <sz val="10"/>
        <color theme="1"/>
        <rFont val="Calibri"/>
        <family val="2"/>
        <charset val="238"/>
        <scheme val="minor"/>
      </rPr>
      <t xml:space="preserve"> Zvýšení konkurenceschopnosti školy
</t>
    </r>
  </si>
  <si>
    <r>
      <t xml:space="preserve">Záměrem projektu je modernizace a úprava 21 odborných učeben. Konkrétně půjde o 1x Učebnu polytechniky a robotiky, 2x Učebnu autotroniky, 1x Učebnu karosář-lakýrník, 2x Učebnu mechanik-opravář, 2x Učebnu cizích jazyků, 1x Učebnu PASCO, 4x Učebnu autoelektroniky, 1x Učebnu autooborů, 1x Učebnu elektrotechniky automobilů, 1x Učebnu elektromobility, 5x Multimediální učebnu (z toho 1 multimediální učebna bude modernizována a upravena v souladu s konceptem </t>
    </r>
    <r>
      <rPr>
        <b/>
        <sz val="10"/>
        <color rgb="FF000000"/>
        <rFont val="Calibri"/>
        <family val="2"/>
        <charset val="238"/>
        <scheme val="minor"/>
      </rPr>
      <t>Future Classroom Lab</t>
    </r>
    <r>
      <rPr>
        <sz val="10"/>
        <color rgb="FF000000"/>
        <rFont val="Calibri"/>
        <family val="2"/>
        <charset val="238"/>
        <scheme val="minor"/>
      </rPr>
      <t>.) V dotčených učebnách dojde k osazení novým dílenským i přístrojovým vybavením, diagnostickým zařízením, trenažery, moderními pomůckami, nábytkem, AV technikou, žákovskými zařízeními, HW, SW, dále dojde k drobným stavebním úpravám vč. akustiky a elektropracem nepodléhající stavebnímu povolení ani ohlášce. Současně s učebnami dojde k modernizaci souvisejících kabinetů. Další část projektu se týká výstavby 1 nové učebny - Učebny odborného výcviku elektromobility pro praktickou výuku související s odbornou přípravou žáků na škole. Díky nové učebně OV elektromobility by byla doplněna chybějící infrastruktura pro provoz a zázemí výuky autooborů a elektromobility vč. vybavení. Došlo by k vybudování výukového prostor pro celoroční výuku technické údržby, diagnostiku a měření elektromobility vybavenou např. hydraulickým zvedákem 3t, nabíječkou 22kW a dalšími měřícími přístroji a výukovými prvky. Součástí projektu je řešení jak bezbariérovosti (vč. soc. zařízení), tak konektivity všech výše zmíněných učebnách- ve vazbě na digitalizaci tříd a kyberbezpečnost, aby tyto třídy umožnily zavádění nových výukových trendů dle Strategie 2030+. Doplňujícím prvkem projektu je vytvoření relaxační místnosti pro pedagogy. Výstupem bude 22 moderních učeben vč. jejich kabinetů, bezbariérovost, konektivita a relaxační místnost pro pedagogy. Projekt je v souladu s ŠAP, konkrétně s body: 42B14, 42B15, 42B31, 43C14, 43C2, 43C35, 44D14, 44D15, 45E2, 47G1, 410M6, 410M7. Realizace projektu přinese kvalitní zázemí ve vazbě na požadavky pracovního trhu, inovaci ve výuce odborných předmětů prostřednictvím nových metod a taktéž dojde k rozvoji kompetencí v odborné přípravě.</t>
    </r>
  </si>
  <si>
    <r>
      <t xml:space="preserve">Principem projektového záměru v souladu se školním ŠAP, konkrétně body C3, D5 a F1, je zkvalitnění a rozšíření kapacity výuky v dynamicky se rozvíjející bezbariérové škole, zaměřující se na obory cílící na požadavky Průmyslu 4.0 a vytvoření podmínek pro rozšíření kurzů dalšího vzdělávání. Cílem je zajištění kvalitního a moderního prostředí pro žáky a studenty školy, stejně jako kvalitní výukové zázemí pro pedagogy splňující požadavky Strategie 2030+. Předmětem projektu je </t>
    </r>
    <r>
      <rPr>
        <b/>
        <sz val="10"/>
        <color rgb="FF000000"/>
        <rFont val="Calibri"/>
        <family val="2"/>
        <charset val="238"/>
        <scheme val="minor"/>
      </rPr>
      <t>modernizace 6ti stávajících učeben včetně konektivity</t>
    </r>
    <r>
      <rPr>
        <sz val="10"/>
        <color rgb="FF000000"/>
        <rFont val="Calibri"/>
        <family val="2"/>
        <charset val="238"/>
        <scheme val="minor"/>
      </rPr>
      <t xml:space="preserve">: dvou učeben pro výuku elektrotechnických oborů, dvou učeben pro cizí jazyky, jednu učebnu pro výuku kybernetické bezpečnosti a jednu učebnu k výuce přírodních věd. Dále pak </t>
    </r>
    <r>
      <rPr>
        <b/>
        <sz val="10"/>
        <color rgb="FF000000"/>
        <rFont val="Calibri"/>
        <family val="2"/>
        <charset val="238"/>
        <scheme val="minor"/>
      </rPr>
      <t xml:space="preserve">výstavba multifunkčního sálu v konceptu Future Classroom vč. zajištění bezbariérovosti </t>
    </r>
    <r>
      <rPr>
        <sz val="10"/>
        <color rgb="FF000000"/>
        <rFont val="Calibri"/>
        <family val="2"/>
        <charset val="238"/>
        <scheme val="minor"/>
      </rPr>
      <t xml:space="preserve">formou půdní vestavby, který bude koordinačním centrem díky propojení s ostatními modernizovanými učebnami.
Součástí projektu bude také </t>
    </r>
    <r>
      <rPr>
        <b/>
        <sz val="10"/>
        <color rgb="FF000000"/>
        <rFont val="Calibri"/>
        <family val="2"/>
        <charset val="238"/>
        <scheme val="minor"/>
      </rPr>
      <t xml:space="preserve">vybudování venkovního výukového prostoru formou sezení s pergolovým zastřešením a připojovacími body konektivity </t>
    </r>
    <r>
      <rPr>
        <sz val="10"/>
        <color rgb="FF000000"/>
        <rFont val="Calibri"/>
        <family val="2"/>
        <charset val="238"/>
        <scheme val="minor"/>
      </rPr>
      <t>tak, aby vyučovaná témata související s aplikací např. robotiky či přírodních věd mohla být žákům a studentům předávána v reálném prostoru. Významným výukovým tématem vyučovaným ve venkovním prostoru bude ochrana dat proti jejich napadení a zneužití kybernetickými narušiteli.
V souladu s vybudováním multifunkčního prostoru Future Classroom budou s tímto prostorem vybaveny a propojeny i ostatní modernizované učebny tak, aby umožnily studentům a žákům realizaci mezipředmětových vazeb interaktivními metodami v rámci školy, mezi regiony či státy, mezi akademickým a profesním prostředím a umožnit přístup k výuce z jakéhokoliv místa na světě.</t>
    </r>
  </si>
  <si>
    <r>
      <t xml:space="preserve">Záměrem je modernizace a úprava 4 odborných učeben související s odbornou přípravou žáků ve škole. Ve všech dotčených učebnách dojde k osazení novým dílenským a přístrojovým vybavením, drobným stavebním úpravám a elektropracem nepodléhající stavebnímu povolení ani ohlášce. Součástí projektu je řešení jak bezbariérovosti, tak konektivity - ve vazbě na digitalizaci učeben a kyberbezpečnost, aby tyto učebny umožnily zavádění nových výukových trendů                                 dle Strategie 2030+. Doplňkem k projektu je vytvoření relaxační místnosti pro pedagogy.
Konkrétním výstupem projektu bude zmodernizovaná:
a) </t>
    </r>
    <r>
      <rPr>
        <b/>
        <sz val="10"/>
        <color rgb="FF000000"/>
        <rFont val="Calibri"/>
        <family val="2"/>
        <charset val="238"/>
        <scheme val="minor"/>
      </rPr>
      <t>Učebna automobilní diagnostiky</t>
    </r>
    <r>
      <rPr>
        <sz val="10"/>
        <color rgb="FF000000"/>
        <rFont val="Calibri"/>
        <family val="2"/>
        <charset val="238"/>
        <scheme val="minor"/>
      </rPr>
      <t xml:space="preserve"> vybavená mimo jiné nůžkovým zvedákem s nájezdovými plošinami a s přízdvihem, soupravami pro měření geometrie, kalibraci, diagnostiku, nářaďovými vozíky, dílenskými stoly a skříněmi. V této učebně praktického výcviku taktéž dojde k výměně zastaralých vstupních vrat a výměně odvětrání spalin. 
b) </t>
    </r>
    <r>
      <rPr>
        <b/>
        <sz val="10"/>
        <color rgb="FF000000"/>
        <rFont val="Calibri"/>
        <family val="2"/>
        <charset val="238"/>
        <scheme val="minor"/>
      </rPr>
      <t>Učebna polytechniky</t>
    </r>
    <r>
      <rPr>
        <sz val="10"/>
        <color rgb="FF000000"/>
        <rFont val="Calibri"/>
        <family val="2"/>
        <charset val="238"/>
        <scheme val="minor"/>
      </rPr>
      <t xml:space="preserve"> bude vybudována v definici koncepce Future Class Room.  Mimo jiné bude osazená novými dílenskými stoly, nářadím pro ruční dělení a obrábění materiálu, vybavením ICT vč. SW pro žáky i učitele, audiovizuální technikou, pracovišti pro 3D scan a tisk a pracovištěm pro CNC soustružení a CNC frézování.
c) </t>
    </r>
    <r>
      <rPr>
        <b/>
        <sz val="10"/>
        <color rgb="FF000000"/>
        <rFont val="Calibri"/>
        <family val="2"/>
        <charset val="238"/>
        <scheme val="minor"/>
      </rPr>
      <t>Učebna elektrotechniky</t>
    </r>
    <r>
      <rPr>
        <sz val="10"/>
        <color rgb="FF000000"/>
        <rFont val="Calibri"/>
        <family val="2"/>
        <charset val="238"/>
        <scheme val="minor"/>
      </rPr>
      <t xml:space="preserve"> bude vybavená mimo jiné nábytkem pro výuku elektrotechniky, pracovištěm učitele, pracovištěm výroby DPS, pájecím a odpájecím pracovištěm, pracovištěm diagnostiky elektrických pohonů. V učebně dojde taktéž k výměně vstupních dveří. 
d) </t>
    </r>
    <r>
      <rPr>
        <b/>
        <sz val="10"/>
        <color rgb="FF000000"/>
        <rFont val="Calibri"/>
        <family val="2"/>
        <charset val="238"/>
        <scheme val="minor"/>
      </rPr>
      <t xml:space="preserve">Učebna svařování </t>
    </r>
    <r>
      <rPr>
        <sz val="10"/>
        <color rgb="FF000000"/>
        <rFont val="Calibri"/>
        <family val="2"/>
        <charset val="238"/>
        <scheme val="minor"/>
      </rPr>
      <t xml:space="preserve">bude osazena mimo jiné soupravami pro svařování MIG/MAG, TIG, svařování elektrodou, řezání plamenem, řezání plazmou, svařovacími zástěnami a ochrannými pomůckami. V učebně dojde taktéž k výměně systému odsávání škodlivin.
Realizace projektu přinese kvalitní zázemí ve vazbě na požadavky pracovního trhu, inovaci ve výuce odborných předmětů prostřednictvím nových metod a taktéž dojde k rozvoji kompetencí v odborné přípravě. 
</t>
    </r>
  </si>
  <si>
    <r>
      <t xml:space="preserve">Naším záměrem je navázat na již realizovaný projekt ŠAP, respektive navázat na povinné podporované oblasti - podpora polytechnického vzdělávání a rozvoj infrastruktury školy a dále na nepovinné podporované oblasti -  rozvoj výuky cizích jazyků a digitální kompetence /východiska připravovaných podkladů v již realizovaných aktivitách/ -  modernizace stávajících odborných učeben a navazujících kabinetů pro implementacií a inovativnost  výuky v 21 vyučovaných oborech vzdělání ve všech našich objektech (Poděbradská 1, Poděbradská 12, Novovysočanská 5, Pod Balkánem 599 , Praha 9), abychom mohli naplnit požadavky Průmyslu 4.0 i Strategie 2030+. Součástí našeho záměru je současně vytvoření podmínek pro rozšiřování kurzů dalšího vzdělávání, které naše škola realizuje. Cílem je  </t>
    </r>
    <r>
      <rPr>
        <b/>
        <sz val="10"/>
        <color rgb="FF000000"/>
        <rFont val="Calibri"/>
        <family val="2"/>
        <charset val="238"/>
        <scheme val="minor"/>
      </rPr>
      <t>modernizace 12 stávajících učeben a 4 kabinetů včetně konektivity</t>
    </r>
    <r>
      <rPr>
        <sz val="10"/>
        <color rgb="FF000000"/>
        <rFont val="Calibri"/>
        <family val="2"/>
        <charset val="238"/>
        <scheme val="minor"/>
      </rPr>
      <t xml:space="preserve"> splňující požadavky IROP. Tato modernizace je navržena do všech objektů žadatele, a to vždy po dvou třídách a dvou kabinetech, kdy jedna třída bude zaměřena na výuku cizích jazyků a druhé dvě multifunkční a multimediální pro výuku přírodních věd a  odborných předmětů.  Navíc v objektu Poděbradská 1, bude vybudována zcela </t>
    </r>
    <r>
      <rPr>
        <b/>
        <sz val="10"/>
        <color rgb="FF000000"/>
        <rFont val="Calibri"/>
        <family val="2"/>
        <charset val="238"/>
        <scheme val="minor"/>
      </rPr>
      <t>nová, unikátní 1 učebna pro polytechnické vzdělání - laboratoř měření. I</t>
    </r>
    <r>
      <rPr>
        <sz val="10"/>
        <color rgb="FF000000"/>
        <rFont val="Calibri"/>
        <family val="2"/>
        <charset val="238"/>
        <scheme val="minor"/>
      </rPr>
      <t>nteraktivní ochrana proti kyberútokům a zneužití dat bude součástí technického řešení všech realizovaných technologií. Všechny modernizované učebny budou propojeny tak, aby umožnily studentům a žákům realizaci mezipředmětových vazeb interaktivními metodami s významnou autoevaluační složkou.
Součástí projektu bude vybudování a doplnění bezbariérovosti ve všech 4 výše jmenovaných objektech a to formou technických prostředků pro usnadnění pohybu na schodištích a odstranění bariér mezi místnostmi, včetně úpravy sociálních zařízení.</t>
    </r>
  </si>
  <si>
    <r>
      <t xml:space="preserve">Naším záměrem v souladu se školním ŠAP a ŠVP je  </t>
    </r>
    <r>
      <rPr>
        <b/>
        <sz val="10"/>
        <color rgb="FF000000"/>
        <rFont val="Calibri"/>
        <family val="2"/>
        <charset val="238"/>
        <scheme val="minor"/>
      </rPr>
      <t>vybudování tří multifunkčních  učeben pro zajištění a inovování metod výuky na naší škole.</t>
    </r>
    <r>
      <rPr>
        <sz val="10"/>
        <color rgb="FF000000"/>
        <rFont val="Calibri"/>
        <family val="2"/>
        <charset val="238"/>
        <scheme val="minor"/>
      </rPr>
      <t xml:space="preserve"> U čebny budou sloužit při výuce  IT a zároveň Cj (součástí projektu je modernizace podlahy,doplnění akustických prvků, podhledů, osvětlení, elektroinstalace, samočistící nátěr stěn,... vybavení - PC, interakt. tabule nebo displej,  sluchátka, vizualizér, náhledový monitor, mikkrofon, kamery….), zajistíme potřebnou  konektivitu, nově uspořádáme nábytek.  Součástí projektu je vybudování </t>
    </r>
    <r>
      <rPr>
        <b/>
        <sz val="10"/>
        <color rgb="FF000000"/>
        <rFont val="Calibri"/>
        <family val="2"/>
        <charset val="238"/>
        <scheme val="minor"/>
      </rPr>
      <t>vnějších výukových prostor a komunitního centra</t>
    </r>
    <r>
      <rPr>
        <sz val="10"/>
        <color rgb="FF000000"/>
        <rFont val="Calibri"/>
        <family val="2"/>
        <charset val="238"/>
        <scheme val="minor"/>
      </rPr>
      <t xml:space="preserve"> na stávající horní terase školy, kerá je v současnosti nefunkčním, nepoužívaným místem. Dále zmodernizujem jeden </t>
    </r>
    <r>
      <rPr>
        <b/>
        <sz val="10"/>
        <color rgb="FF000000"/>
        <rFont val="Calibri"/>
        <family val="2"/>
        <charset val="238"/>
        <scheme val="minor"/>
      </rPr>
      <t xml:space="preserve">kabient pro pedagogy </t>
    </r>
    <r>
      <rPr>
        <sz val="10"/>
        <color rgb="FF000000"/>
        <rFont val="Calibri"/>
        <family val="2"/>
        <charset val="238"/>
        <scheme val="minor"/>
      </rPr>
      <t xml:space="preserve">(rozdělení na pracovní část, poradenskou a konzultační část a A1 relaxační část)  Úpravy přinesou pozitivní změny pro výuku,jak IT, tak cizích jazyků (Aj, Nj, Fj, Šj)+A1. Učitelé se neustále v digitálních technologiích i cizích jazycích vzdělávají (šablony, Erasmus+ - učitelé i žáci, školní projekty). Zlepší se prostředí nejen pro žáky, studenty, ale i učitele. Projektem je současně řešena i proměna školy v moderní bezbariérový prostor, kdy v rámci projektu bude škola vybavena novým </t>
    </r>
    <r>
      <rPr>
        <b/>
        <sz val="10"/>
        <color rgb="FF000000"/>
        <rFont val="Calibri"/>
        <family val="2"/>
        <charset val="238"/>
        <scheme val="minor"/>
      </rPr>
      <t>výtahem</t>
    </r>
    <r>
      <rPr>
        <sz val="10"/>
        <color rgb="FF000000"/>
        <rFont val="Calibri"/>
        <family val="2"/>
        <charset val="238"/>
        <scheme val="minor"/>
      </rPr>
      <t>, rampami a popřípadě schodolezem. Vnitřní úpravy nevyžadují stavební povolení, s výjimkou výtahu a revitalizace terasy (máme projekt).  Bližší informace v příloze. A1</t>
    </r>
  </si>
  <si>
    <r>
      <t xml:space="preserve">Naším záměrem v souladu se školním ŠAP, konkrétně body 4.2, 4.3 a 4.4, je modernizace stávajících učeben a navazujících kabinetů pro zajištění a inovaci metod výuky u cizích jazyků, přírodních věd a také nově zavádění polytechnického vzdělávání na našem gymnáziu, abychom nejen naplňovali požadavky Strategie vzdělávací politiky 2030+, rozvíjející kompetence studentů v mezinárodním konceptu ECDL, v němž je škola zapojena, ale také zajistili přípravu žáků na nové výzvy zaměstnavatelů a propojení na praxi. 
Cílem je modernizace celkem </t>
    </r>
    <r>
      <rPr>
        <b/>
        <sz val="10"/>
        <color rgb="FF000000"/>
        <rFont val="Calibri"/>
        <family val="2"/>
        <charset val="238"/>
        <scheme val="minor"/>
      </rPr>
      <t>6ti stávajících učeben a 6ti kabinetů včetně konektivity a vytvoření zázemí pro pedagogy</t>
    </r>
    <r>
      <rPr>
        <sz val="10"/>
        <color rgb="FF000000"/>
        <rFont val="Calibri"/>
        <family val="2"/>
        <charset val="238"/>
        <scheme val="minor"/>
      </rPr>
      <t xml:space="preserve"> splňující požadavky IROP. Modernizací tak projdou jedna učebna chemie s kabinetem, jedna učebna cizích jazyků s kabinetem, jedna učebna fyziky s kabinetem, jedna učebna biologie s kabinetem a dvě učebny informatiky včetně dvou kabinetů a prostoru zázemí pro pedagogy.
Projektem je současně řešena i proměna školy v moderní bezbariérový prostor, kdy v rámci projektu bude škola </t>
    </r>
    <r>
      <rPr>
        <b/>
        <sz val="10"/>
        <color rgb="FF000000"/>
        <rFont val="Calibri"/>
        <family val="2"/>
        <charset val="238"/>
        <scheme val="minor"/>
      </rPr>
      <t>vybavena schodolezem, rampami a výtahem. Zároveň budou WC kabinky upraveny pro invalid</t>
    </r>
    <r>
      <rPr>
        <sz val="10"/>
        <color rgb="FF000000"/>
        <rFont val="Calibri"/>
        <family val="2"/>
        <charset val="238"/>
        <scheme val="minor"/>
      </rPr>
      <t>y.</t>
    </r>
  </si>
  <si>
    <r>
      <t xml:space="preserve">Předmětem projektu je vybudování </t>
    </r>
    <r>
      <rPr>
        <b/>
        <sz val="10"/>
        <color rgb="FF000000"/>
        <rFont val="Calibri"/>
        <family val="2"/>
        <charset val="238"/>
        <scheme val="minor"/>
      </rPr>
      <t>CNC centra odborné přípravy</t>
    </r>
    <r>
      <rPr>
        <sz val="10"/>
        <color rgb="FF000000"/>
        <rFont val="Calibri"/>
        <family val="2"/>
        <charset val="238"/>
        <scheme val="minor"/>
      </rPr>
      <t xml:space="preserve"> v prostorách stávající infrastruktury školy, na adresním místě: Dubečská 1542/34, 100 00 Praha 10, čímž dojde ke zlepšení podmínek praktické výuky na škole žadatele, rozšíření odborných kompetencí absolventů, jež jim umožní snadnější přestup ze vzdělávacího procesu do procesu pracovního. </t>
    </r>
    <r>
      <rPr>
        <b/>
        <sz val="10"/>
        <color rgb="FF000000"/>
        <rFont val="Calibri"/>
        <family val="2"/>
        <charset val="238"/>
        <scheme val="minor"/>
      </rPr>
      <t xml:space="preserve">Konkrétně je předmětem projektu nákup investičního zařízení „CNC stroj s průmyslovým robotem“ v počtu 1 kus, kterým se rozšíří kapacita stávající odborné učebny pro praktickou výuku o další modernizované zařízení, které reflektuje reálné prostředí strojírenských firem. </t>
    </r>
    <r>
      <rPr>
        <sz val="10"/>
        <color rgb="FF000000"/>
        <rFont val="Calibri"/>
        <family val="2"/>
        <charset val="238"/>
        <scheme val="minor"/>
      </rPr>
      <t>CNC Centrum bude využito primárně pro výuku oboru: Programátor číslicově řízených strojů, dále nově vznikajícího oboru „Robotika“ a dalších strojírenských oborů Univerzální obráběč a Nástrojař  - projekt/investice do rozšíření strojního vybavení pro odbornou výuku mimo jiné povede ke zlepšení kvality vzdělávacího procesu (jeho praktické části), k nárůstu zájmu o studium strojírenských oborů a k dlouhodobé stabilitě těchto oborů. Projekt má přímou vazbu na KK IROP polytechnické vzdělávání a práce s digitálními technologiemi, je plně v souladu se Strategií vzdělávací politiky ČR do roku 2030+ (vazba na oblasti digitalizace a automatizace, průmysl 4.0.). Projekt neřeší zajištění bezbariérové cesty ani konektivity – tyto podmínky jsou ve škole žadatele zajištěny. Projekt je připraven k přímé realizaci, nepodléhá stavebnímu řízení, splňuje podmínky IROP, specifický cíl 4.1.. Pro projek byl realizován: průzkum trhu a stanovení technické specifikace, probíhá zpracování studie proveditelnosti.</t>
    </r>
  </si>
  <si>
    <t>vydané stavební povolení ano/ne
 (konkrétní popis připravenosti dle kritérií)</t>
  </si>
  <si>
    <t>stručný popis např. zpracovaná PD, zajištěné výkupy, výběr dodavatele
 (konrétní popis připravenosti dle kritérií)</t>
  </si>
  <si>
    <r>
      <t xml:space="preserve">Předkládaný projekt míří na </t>
    </r>
    <r>
      <rPr>
        <b/>
        <sz val="10"/>
        <color theme="1"/>
        <rFont val="Calibri"/>
        <family val="2"/>
        <charset val="238"/>
        <scheme val="minor"/>
      </rPr>
      <t>modernizaci a digitalizaci učeben odborného výcviku, učeben technologie a jazykových učeben</t>
    </r>
    <r>
      <rPr>
        <sz val="10"/>
        <color theme="1"/>
        <rFont val="Calibri"/>
        <family val="2"/>
        <charset val="238"/>
        <scheme val="minor"/>
      </rPr>
      <t xml:space="preserve"> v souladu se strategií školy ŠAP: - zavést výuku 3D modelování včetně animace - zavést digitalizaci  postupně do všech učeben - zavést do grafických oborů výuky výroby koncových výrobků: publikací, obalů i 3D modelů. Dvě třídy odborného výcviku multimediální grafiky jsou rozděleny do 7 kójí ve společném open space. Nachází se zde celkem 56 PC a  PC stolů a 7  pozic učitele odborného výcviku s projektorem. </t>
    </r>
    <r>
      <rPr>
        <b/>
        <sz val="10"/>
        <color theme="1"/>
        <rFont val="Calibri"/>
        <family val="2"/>
        <charset val="238"/>
        <scheme val="minor"/>
      </rPr>
      <t>Tyto učebny se  pro výuku a výcvik 3D grafiky a animace vybaví  vysoce výkonnými monitory, výkonnými PC s grafickými kartami schopnými renderovat modelované scény a výkonnými projektory pro učitele a zmodernizuje se konektivita.</t>
    </r>
    <r>
      <rPr>
        <sz val="10"/>
        <color theme="1"/>
        <rFont val="Calibri"/>
        <family val="2"/>
        <charset val="238"/>
        <scheme val="minor"/>
      </rPr>
      <t xml:space="preserve">  Třída se zároveň vybaví variabilními stoly a zdravotními židlemi umožňujícími práci v různých polohách, i ve stoje. Prostor  bude doplněn o alternativní nábytek umožňující práci s notebooky v relaxačních křeslech a odpočinek v plněných vacích. </t>
    </r>
    <r>
      <rPr>
        <b/>
        <sz val="10"/>
        <color theme="1"/>
        <rFont val="Calibri"/>
        <family val="2"/>
        <charset val="238"/>
        <scheme val="minor"/>
      </rPr>
      <t>Vytvoří se tak třídy dle vzoru Future Classroom Lab.</t>
    </r>
    <r>
      <rPr>
        <sz val="10"/>
        <color theme="1"/>
        <rFont val="Calibri"/>
        <family val="2"/>
        <charset val="238"/>
        <scheme val="minor"/>
      </rPr>
      <t xml:space="preserve"> </t>
    </r>
    <r>
      <rPr>
        <b/>
        <sz val="10"/>
        <color theme="1"/>
        <rFont val="Calibri"/>
        <family val="2"/>
        <charset val="238"/>
        <scheme val="minor"/>
      </rPr>
      <t xml:space="preserve"> Třídy budou vybaveny 3D tiskárnou a řezacím strojem pro výrobu 3D modelů prototypů a obalů sestrojených pomocí SW v PC v reálu pro zlepšení polytechnického vzdělání studentů.</t>
    </r>
    <r>
      <rPr>
        <sz val="10"/>
        <color theme="1"/>
        <rFont val="Calibri"/>
        <family val="2"/>
        <charset val="238"/>
        <scheme val="minor"/>
      </rPr>
      <t xml:space="preserve"> Zároveň se </t>
    </r>
    <r>
      <rPr>
        <b/>
        <sz val="10"/>
        <color theme="1"/>
        <rFont val="Calibri"/>
        <family val="2"/>
        <charset val="238"/>
        <scheme val="minor"/>
      </rPr>
      <t>kabinet učitelů odborného výcviku přebuduje na odpočinkový prostor</t>
    </r>
    <r>
      <rPr>
        <sz val="10"/>
        <color theme="1"/>
        <rFont val="Calibri"/>
        <family val="2"/>
        <charset val="238"/>
        <scheme val="minor"/>
      </rPr>
      <t xml:space="preserve"> s alternativním nábytkem a možností rychlé výroby teplých a studených nápojů. </t>
    </r>
    <r>
      <rPr>
        <b/>
        <sz val="10"/>
        <color theme="1"/>
        <rFont val="Calibri"/>
        <family val="2"/>
        <charset val="238"/>
        <scheme val="minor"/>
      </rPr>
      <t>6 jazykových učeben  a odborných učeben technologie se osadí sadou tabletů a speciálních okruhů wifi pro možnost digitalizace výuky</t>
    </r>
    <r>
      <rPr>
        <sz val="10"/>
        <color theme="1"/>
        <rFont val="Calibri"/>
        <family val="2"/>
        <charset val="238"/>
        <scheme val="minor"/>
      </rPr>
      <t xml:space="preserve">  s využitím vlastních výukových materiálů, které budou </t>
    </r>
    <r>
      <rPr>
        <b/>
        <sz val="10"/>
        <color theme="1"/>
        <rFont val="Calibri"/>
        <family val="2"/>
        <charset val="238"/>
        <scheme val="minor"/>
      </rPr>
      <t>doplněny o licence s výukou pomocí rozšířené reality a 3D</t>
    </r>
    <r>
      <rPr>
        <sz val="10"/>
        <color theme="1"/>
        <rFont val="Calibri"/>
        <family val="2"/>
        <charset val="238"/>
        <scheme val="minor"/>
      </rPr>
      <t xml:space="preserve">. </t>
    </r>
    <r>
      <rPr>
        <b/>
        <sz val="10"/>
        <color theme="1"/>
        <rFont val="Calibri"/>
        <family val="2"/>
        <charset val="238"/>
        <scheme val="minor"/>
      </rPr>
      <t xml:space="preserve">Kabinety odborných a jazykových předmětů budou doplněny o technické a relaxační zázemí. Prostory jsou bezbariérové včetně WC.  </t>
    </r>
  </si>
  <si>
    <r>
      <t xml:space="preserve">Záměrem je vybudování 7 odborných učeben související s odbornou přípravou žáků na škole. Konkrétně: 
a) </t>
    </r>
    <r>
      <rPr>
        <b/>
        <sz val="10"/>
        <color rgb="FF000000"/>
        <rFont val="Calibri"/>
        <family val="2"/>
        <charset val="238"/>
        <scheme val="minor"/>
      </rPr>
      <t>zmodernizování 4 odborných učeben pro ekonomické předměty</t>
    </r>
    <r>
      <rPr>
        <sz val="10"/>
        <color rgb="FF000000"/>
        <rFont val="Calibri"/>
        <family val="2"/>
        <charset val="238"/>
        <scheme val="minor"/>
      </rPr>
      <t xml:space="preserve">. Standardní učebny budou osazeny audiovizuální technikou, nábytkem, žákovskými zařízeními a příslušnými softwary, které umožní např. pořádání videokonferencí, aktivní účast v mezinárodních projektech, práci s účetními programy či simulací online firmy. 
b) </t>
    </r>
    <r>
      <rPr>
        <b/>
        <sz val="10"/>
        <color rgb="FF000000"/>
        <rFont val="Calibri"/>
        <family val="2"/>
        <charset val="238"/>
        <scheme val="minor"/>
      </rPr>
      <t>zmodernizování 1 jazykové učebny</t>
    </r>
    <r>
      <rPr>
        <sz val="10"/>
        <color rgb="FF000000"/>
        <rFont val="Calibri"/>
        <family val="2"/>
        <charset val="238"/>
        <scheme val="minor"/>
      </rPr>
      <t xml:space="preserve"> na multimediální učebnu osazenou specializovaným nábytkem vč. sluchátek a mikrofonů, audiovizuální technikou, vhodnými Aj a Nj softwary vč. programů pro přípravu na mezinárodní certifikáty. 
c) </t>
    </r>
    <r>
      <rPr>
        <b/>
        <sz val="10"/>
        <color rgb="FF000000"/>
        <rFont val="Calibri"/>
        <family val="2"/>
        <charset val="238"/>
        <scheme val="minor"/>
      </rPr>
      <t>vybudování 1 moderní přírodovědné učebn</t>
    </r>
    <r>
      <rPr>
        <sz val="10"/>
        <color rgb="FF000000"/>
        <rFont val="Calibri"/>
        <family val="2"/>
        <charset val="238"/>
        <scheme val="minor"/>
      </rPr>
      <t xml:space="preserve">y pro výuku matematiky a základů přírodních věd vybavenou specializovaným nábytkem, audiovizuální technikou, sadami senzorů, žákovskými zařízeními, př. softwary a modely, aby mohlo docházet k experimentálně badatelsky orientované výuce.
d) </t>
    </r>
    <r>
      <rPr>
        <b/>
        <sz val="10"/>
        <color rgb="FF000000"/>
        <rFont val="Calibri"/>
        <family val="2"/>
        <charset val="238"/>
        <scheme val="minor"/>
      </rPr>
      <t>vybudování 1 učebny virtuální reality</t>
    </r>
    <r>
      <rPr>
        <sz val="10"/>
        <color rgb="FF000000"/>
        <rFont val="Calibri"/>
        <family val="2"/>
        <charset val="238"/>
        <scheme val="minor"/>
      </rPr>
      <t xml:space="preserve">, inovačního prostoru, který se bude využívat napříč předměty. Technologie pomůže studentům efektivněji poznat jednotlivá témata a zorientovat se v problematice. VR se taktéž bude využívat při nácviku prezentačních dovedností, pohovorů, vyjednávání. 
Ve všech 7 učebnách dojde k drobným stavebním úpravám a elektropracem ve vazbě na digitalizaci tříd, kyberbezpečnost a zkvalitnění konektivity tak, aby tyto třídy umožnily zavádění nových výukových trendů dle Strategie 2030+, včetně hybridní výuky.   
Doplňkově v projektu dojde k vybavení kabinetů. Bezbariérovost vč. toalet na škole je již zajištěna. 
Realizace projektu přinese kvalitní zázemí ve vazbě na požadavky pracovního trhu, inovaci ve výuce prostřednictvím nových metod a rozvoji kompetencí v odborné přípravě. Projekt je v souladu s ŠAP, konkrétně s body 43A1, 43A2, 47A1, 74A3, 48A, 49A1.
</t>
    </r>
  </si>
  <si>
    <t>Předmětem projektu Future Education  je vybudování a modernizace vybavení učeben cizích jazyků, učeben pro digitální vzdělávání kreativních a polytechnických předmětů, zázemí pro poradenské pracoviště, venkovního sportoviště, rozšíření a posílení konektivity technického zázemí školy v rámci těchto 4 klíčových aktivit.
KA1: Učebny cizích jazyků budou vybaveny multimediálními prvky, které zkvalitní výuku a jazykovou vybavenost žáků, prohloubí jejich znalosti a dovednosti.  
KA2: Odborná pracoviště vzniknou dle vzoru Future Classroom Lab, obsahující vybavení s interaktivními prvky, včetně virtuální reality 3D obrazu, zónami pro prezentační dovednosti, s klidovou a tvůrčí zónou a s centrem tiskových technologií. 
KA3: Součástí technologického rozvoje školy je rozšíření a posílení konektivity, modernizace ICT (včetně software), rozšíření rozvodů sítě, navýšení datových kapacit.
KA4: Vybudování venkovního multifunkčního hřiště  zkvalitní trávení času pro žáky. Bude využíváno ke zlepšení školních a sociálních dovedností žáků s důrazem na inkluzi žáků s odlišným mateřským jazykem a s SPU.
Modernizací zázemí pro poradenské pracoviště zefektivníme pomoc žákům v rozhodování o dalším životním směru. 
Cílem těchto aktivit je vytvořit školu pro 21. století připravenou pro hybridní výuku, která má pozitivní atmosféru, propojuje odborné znalosti s technologickou průpravou a vychovává vzdělané, informované absolventy uplatnitelné na trhu práce. Veškeré prostory budou bezbariérově přístupné.</t>
  </si>
  <si>
    <t>Škola si nechala zpracovat celkový projekt modernizace vedoucí k vyšší kvalitě vzdělávání. Jednotlivé aktivity budou hrazeny v různých výzvách dle zaměření (OPŽP, IROP, apod.)
Pro projekt IROP-RAP je připraven balík aktivit, které jsou v souladu se záměrem připravované výzvy a v rámci upřesňování nuancí nákladů hrazených z IROP dojde k upřesnění finálního výčtu. 
Záměrem školy je řešení otázky budování a vybavení odborných učeben, vnitřní konektivity, zázemí ŠK a s tím související doplňkové aktivity – zázemí šk. por. prac., ped. a nepedag. pracovníků a zázemí pro komunitní aktivity. Škola potřebuje vyřešit otázku budování odborných učeben - 23 učeben (8 jazykové, 5 přírodovědné, 10 digikompetence) a 18 přísl. kabinetů, 11 prostor pro poradenské pracoviště, 15 prostor pro volnočasové a komunitní aktivity. Z výše uvedeného výčtu se jedná o 10 nových prostor, kdy dojde k efektivnějšímu využití stávajícího místa. Projekt zároveň řeší otázku bezbariérovosti (nový výtah, plošiny a toalety).
V průběhu realizace projektu škola počítá se stavebními úpravami - výměna inž. sítí, přesuny příček, výměny podl. krytin, vybudování výtahové šachty, bezbariérových toalet, přeměna skladů a nevyužívané kotelny na výukové prostory apod. Dále bude řešena otázka vybavení přísl. prostor nábytkem, výukovými pomůckami, hardwarem a softwarem – přihlédnutí k principům FCL. Aktivity jsou navázané na ŠAP (Kar. por., podnikavost, polytechnika, odb. vzděl. čten. gramotnost) a ŠVP.
Realizací projektu dojde ke zlepšení podmínek pro výuku odborných předmětů, zájmového a neformálního vzdělávání, vybudování a vybavení zázemí pro školní poradenské pracoviště a pro pedagogy odborných předmětů a pro nepedagogické pracovníky vedoucí k vyšší kvalitě vzdělávání ve škole, vytvoření a vybavení vnitřního i venkovního zázemí pro komunitní aktivity školy, zajištění bezbariérovosti včetně toalet, budování vnitřní konektivity školy.</t>
  </si>
  <si>
    <t>Školy zřízené hl. m. Prahou</t>
  </si>
  <si>
    <t>Školy zřízené soukromými zřizovateli</t>
  </si>
  <si>
    <t>Školy zřízené církevními zřizovateli</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</si>
</sst>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mm/yyyy"/>
    <numFmt numFmtId="165" formatCode="mmm/yyyy"/>
    <numFmt numFmtId="166" formatCode="#,##0\ &quot;Kč&quot;"/>
    <numFmt numFmtId="167" formatCode="d\.m\.yyyy"/>
    <numFmt numFmtId="168" formatCode="m/yyyy"/>
  </numFmts>
  <fonts count="20" x14ac:knownFonts="1">
    <font>
      <sz val="11"/>
      <color theme="1"/>
      <name val="Calibri"/>
      <scheme val="minor"/>
    </font>
    <font>
      <sz val="11"/>
      <color theme="1"/>
      <name val="Calibri"/>
      <family val="2"/>
      <charset val="238"/>
      <scheme val="minor"/>
    </font>
    <font>
      <sz val="9"/>
      <color theme="1"/>
      <name val="Calibri"/>
      <family val="2"/>
      <charset val="238"/>
      <scheme val="minor"/>
    </font>
    <font>
      <b/>
      <sz val="10"/>
      <color theme="1"/>
      <name val="Calibri"/>
      <family val="2"/>
      <charset val="238"/>
      <scheme val="minor"/>
    </font>
    <font>
      <b/>
      <vertAlign val="superscript"/>
      <sz val="10"/>
      <color theme="1"/>
      <name val="Calibri"/>
      <family val="2"/>
      <charset val="238"/>
      <scheme val="minor"/>
    </font>
    <font>
      <sz val="11"/>
      <name val="Calibri"/>
      <family val="2"/>
      <charset val="238"/>
      <scheme val="minor"/>
    </font>
    <font>
      <sz val="10"/>
      <color theme="1"/>
      <name val="Calibri"/>
      <family val="2"/>
      <charset val="238"/>
      <scheme val="minor"/>
    </font>
    <font>
      <i/>
      <sz val="10"/>
      <color theme="1"/>
      <name val="Calibri"/>
      <family val="2"/>
      <charset val="238"/>
      <scheme val="minor"/>
    </font>
    <font>
      <b/>
      <sz val="9"/>
      <color theme="1"/>
      <name val="Calibri"/>
      <family val="2"/>
      <charset val="238"/>
      <scheme val="minor"/>
    </font>
    <font>
      <sz val="10"/>
      <color rgb="FF000000"/>
      <name val="Calibri"/>
      <family val="2"/>
      <charset val="238"/>
      <scheme val="minor"/>
    </font>
    <font>
      <b/>
      <sz val="18"/>
      <color theme="1"/>
      <name val="Calibri"/>
      <family val="2"/>
      <charset val="238"/>
      <scheme val="minor"/>
    </font>
    <font>
      <sz val="9"/>
      <color rgb="FF000000"/>
      <name val="Calibri"/>
      <family val="2"/>
      <charset val="238"/>
      <scheme val="minor"/>
    </font>
    <font>
      <sz val="8"/>
      <color rgb="FF000000"/>
      <name val="Calibri"/>
      <family val="2"/>
      <charset val="238"/>
      <scheme val="minor"/>
    </font>
    <font>
      <sz val="11"/>
      <color rgb="FF000000"/>
      <name val="Calibri"/>
      <family val="2"/>
      <charset val="238"/>
      <scheme val="minor"/>
    </font>
    <font>
      <sz val="10"/>
      <color rgb="FF444444"/>
      <name val="Calibri"/>
      <family val="2"/>
      <charset val="238"/>
      <scheme val="minor"/>
    </font>
    <font>
      <i/>
      <sz val="10"/>
      <color rgb="FF000000"/>
      <name val="Calibri"/>
      <family val="2"/>
      <charset val="238"/>
      <scheme val="minor"/>
    </font>
    <font>
      <sz val="10"/>
      <color rgb="FF222222"/>
      <name val="Calibri"/>
      <family val="2"/>
      <charset val="238"/>
      <scheme val="minor"/>
    </font>
    <font>
      <sz val="10"/>
      <name val="Calibri"/>
      <family val="2"/>
      <charset val="238"/>
      <scheme val="minor"/>
    </font>
    <font>
      <b/>
      <sz val="10"/>
      <color rgb="FF000000"/>
      <name val="Calibri"/>
      <family val="2"/>
      <charset val="238"/>
      <scheme val="minor"/>
    </font>
    <font>
      <sz val="10"/>
      <color rgb="FF1C222F"/>
      <name val="Calibri"/>
      <family val="2"/>
      <charset val="238"/>
      <scheme val="minor"/>
    </font>
  </fonts>
  <fills count="5">
    <fill>
      <patternFill patternType="none"/>
    </fill>
    <fill>
      <patternFill patternType="gray125"/>
    </fill>
    <fill>
      <patternFill patternType="solid">
        <fgColor rgb="FFD8D8D8"/>
        <bgColor rgb="FFD8D8D8"/>
      </patternFill>
    </fill>
    <fill>
      <patternFill patternType="solid">
        <fgColor theme="0"/>
        <bgColor theme="0"/>
      </patternFill>
    </fill>
    <fill>
      <patternFill patternType="solid">
        <fgColor rgb="FFFFFFFF"/>
        <bgColor rgb="FFFFFFFF"/>
      </patternFill>
    </fill>
  </fills>
  <borders count="65">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medium">
        <color rgb="FF000000"/>
      </right>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style="medium">
        <color rgb="FF000000"/>
      </left>
      <right style="medium">
        <color rgb="FF000000"/>
      </right>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top/>
      <bottom style="thin">
        <color rgb="FF000000"/>
      </bottom>
      <diagonal/>
    </border>
    <border>
      <left/>
      <right/>
      <top/>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style="thin">
        <color rgb="FF000000"/>
      </left>
      <right style="medium">
        <color indexed="64"/>
      </right>
      <top style="thin">
        <color rgb="FF000000"/>
      </top>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thin">
        <color rgb="FF000000"/>
      </right>
      <top/>
      <bottom style="medium">
        <color indexed="64"/>
      </bottom>
      <diagonal/>
    </border>
    <border>
      <left style="thin">
        <color rgb="FF000000"/>
      </left>
      <right style="medium">
        <color indexed="64"/>
      </right>
      <top style="thin">
        <color rgb="FF000000"/>
      </top>
      <bottom style="medium">
        <color indexed="64"/>
      </bottom>
      <diagonal/>
    </border>
    <border>
      <left style="medium">
        <color rgb="FF000000"/>
      </left>
      <right/>
      <top/>
      <bottom style="thin">
        <color rgb="FF000000"/>
      </bottom>
      <diagonal/>
    </border>
    <border>
      <left/>
      <right style="medium">
        <color rgb="FF000000"/>
      </right>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rgb="FF000000"/>
      </bottom>
      <diagonal/>
    </border>
    <border>
      <left/>
      <right style="medium">
        <color indexed="64"/>
      </right>
      <top style="medium">
        <color indexed="64"/>
      </top>
      <bottom style="thin">
        <color rgb="FF000000"/>
      </bottom>
      <diagonal/>
    </border>
    <border>
      <left/>
      <right style="medium">
        <color indexed="64"/>
      </right>
      <top style="thin">
        <color rgb="FF000000"/>
      </top>
      <bottom/>
      <diagonal/>
    </border>
    <border>
      <left style="medium">
        <color indexed="64"/>
      </left>
      <right style="thin">
        <color rgb="FF000000"/>
      </right>
      <top/>
      <bottom style="medium">
        <color indexed="64"/>
      </bottom>
      <diagonal/>
    </border>
    <border>
      <left style="thin">
        <color rgb="FF000000"/>
      </left>
      <right style="thin">
        <color rgb="FF000000"/>
      </right>
      <top/>
      <bottom/>
      <diagonal/>
    </border>
    <border>
      <left/>
      <right style="thin">
        <color rgb="FF000000"/>
      </right>
      <top/>
      <bottom/>
      <diagonal/>
    </border>
    <border>
      <left style="thin">
        <color indexed="64"/>
      </left>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s>
  <cellStyleXfs count="1">
    <xf numFmtId="0" fontId="0" fillId="0" borderId="0"/>
  </cellStyleXfs>
  <cellXfs count="180">
    <xf numFmtId="0" fontId="0" fillId="0" borderId="0" xfId="0" applyFont="1" applyAlignment="1"/>
    <xf numFmtId="0" fontId="2" fillId="0" borderId="0" xfId="0" applyFont="1" applyAlignment="1">
      <alignment vertical="center" wrapText="1"/>
    </xf>
    <xf numFmtId="0" fontId="1" fillId="0" borderId="0" xfId="0" applyFont="1" applyAlignment="1">
      <alignment vertical="center" wrapText="1"/>
    </xf>
    <xf numFmtId="0" fontId="3" fillId="3" borderId="16"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6" fillId="0" borderId="21" xfId="0" applyFont="1" applyBorder="1" applyAlignment="1">
      <alignment horizontal="center" vertical="center" wrapText="1"/>
    </xf>
    <xf numFmtId="0" fontId="6" fillId="0" borderId="21" xfId="0" applyFont="1" applyBorder="1" applyAlignment="1">
      <alignment vertical="center" wrapText="1"/>
    </xf>
    <xf numFmtId="0" fontId="6" fillId="0" borderId="21" xfId="0" applyFont="1" applyBorder="1" applyAlignment="1">
      <alignment horizontal="left" vertical="center" wrapText="1"/>
    </xf>
    <xf numFmtId="49" fontId="6" fillId="0" borderId="21" xfId="0" applyNumberFormat="1" applyFont="1" applyBorder="1" applyAlignment="1">
      <alignment horizontal="left" vertical="center" wrapText="1"/>
    </xf>
    <xf numFmtId="3" fontId="6" fillId="0" borderId="21" xfId="0" applyNumberFormat="1" applyFont="1" applyBorder="1" applyAlignment="1">
      <alignment horizontal="center" vertical="center" wrapText="1"/>
    </xf>
    <xf numFmtId="0" fontId="10" fillId="0" borderId="21" xfId="0" applyFont="1" applyBorder="1" applyAlignment="1">
      <alignment horizontal="center" vertical="center" wrapText="1"/>
    </xf>
    <xf numFmtId="0" fontId="10" fillId="0" borderId="22" xfId="0" applyFont="1" applyBorder="1" applyAlignment="1">
      <alignment horizontal="center" vertical="center" wrapText="1"/>
    </xf>
    <xf numFmtId="0" fontId="11" fillId="4" borderId="21" xfId="0" applyFont="1" applyFill="1" applyBorder="1" applyAlignment="1">
      <alignment vertical="center" wrapText="1"/>
    </xf>
    <xf numFmtId="0" fontId="6" fillId="0" borderId="23" xfId="0" applyFont="1" applyBorder="1" applyAlignment="1">
      <alignment horizontal="left" vertical="center" wrapText="1"/>
    </xf>
    <xf numFmtId="0" fontId="6" fillId="0" borderId="0" xfId="0" applyFont="1" applyAlignment="1">
      <alignment horizontal="center" vertical="center" wrapText="1"/>
    </xf>
    <xf numFmtId="0" fontId="6" fillId="0" borderId="24" xfId="0" applyFont="1" applyBorder="1" applyAlignment="1">
      <alignment horizontal="center" vertical="center" wrapText="1"/>
    </xf>
    <xf numFmtId="0" fontId="6" fillId="0" borderId="24" xfId="0" applyFont="1" applyBorder="1" applyAlignment="1">
      <alignment horizontal="left" vertical="center" wrapText="1"/>
    </xf>
    <xf numFmtId="49" fontId="6" fillId="0" borderId="24" xfId="0" applyNumberFormat="1" applyFont="1" applyBorder="1" applyAlignment="1">
      <alignment horizontal="center" vertical="center" wrapText="1"/>
    </xf>
    <xf numFmtId="49" fontId="6" fillId="0" borderId="24" xfId="0" applyNumberFormat="1" applyFont="1" applyBorder="1" applyAlignment="1">
      <alignment horizontal="left" vertical="center" wrapText="1"/>
    </xf>
    <xf numFmtId="3" fontId="6" fillId="0" borderId="24" xfId="0" applyNumberFormat="1" applyFont="1" applyBorder="1" applyAlignment="1">
      <alignment horizontal="center" vertical="center" wrapText="1"/>
    </xf>
    <xf numFmtId="17" fontId="6" fillId="0" borderId="24" xfId="0" applyNumberFormat="1" applyFont="1" applyBorder="1" applyAlignment="1">
      <alignment horizontal="center" vertical="center" wrapText="1"/>
    </xf>
    <xf numFmtId="0" fontId="10" fillId="0" borderId="24" xfId="0" applyFont="1" applyBorder="1" applyAlignment="1">
      <alignment horizontal="center" vertical="center" wrapText="1"/>
    </xf>
    <xf numFmtId="0" fontId="10" fillId="0" borderId="1" xfId="0" applyFont="1" applyBorder="1" applyAlignment="1">
      <alignment horizontal="center" vertical="center" wrapText="1"/>
    </xf>
    <xf numFmtId="0" fontId="11" fillId="4" borderId="24" xfId="0" applyFont="1" applyFill="1" applyBorder="1" applyAlignment="1">
      <alignment vertical="center" wrapText="1"/>
    </xf>
    <xf numFmtId="0" fontId="6" fillId="0" borderId="2" xfId="0" applyFont="1" applyBorder="1" applyAlignment="1">
      <alignment horizontal="left" vertical="center" wrapText="1"/>
    </xf>
    <xf numFmtId="0" fontId="6" fillId="0" borderId="24" xfId="0" applyFont="1" applyBorder="1" applyAlignment="1">
      <alignment vertical="center" wrapText="1"/>
    </xf>
    <xf numFmtId="1" fontId="6" fillId="0" borderId="24" xfId="0" applyNumberFormat="1" applyFont="1" applyBorder="1" applyAlignment="1">
      <alignment horizontal="center" vertical="center" wrapText="1"/>
    </xf>
    <xf numFmtId="164" fontId="6" fillId="0" borderId="24" xfId="0" applyNumberFormat="1" applyFont="1" applyBorder="1" applyAlignment="1">
      <alignment horizontal="center" vertical="center" wrapText="1"/>
    </xf>
    <xf numFmtId="0" fontId="6" fillId="4" borderId="24" xfId="0" applyFont="1" applyFill="1" applyBorder="1" applyAlignment="1">
      <alignment horizontal="center" vertical="center" wrapText="1"/>
    </xf>
    <xf numFmtId="49" fontId="6" fillId="4" borderId="24" xfId="0" applyNumberFormat="1" applyFont="1" applyFill="1" applyBorder="1" applyAlignment="1">
      <alignment horizontal="left" vertical="center" wrapText="1"/>
    </xf>
    <xf numFmtId="0" fontId="9" fillId="4" borderId="24" xfId="0" applyFont="1" applyFill="1" applyBorder="1" applyAlignment="1">
      <alignment horizontal="left" vertical="center" wrapText="1"/>
    </xf>
    <xf numFmtId="165" fontId="6" fillId="0" borderId="24" xfId="0" applyNumberFormat="1" applyFont="1" applyBorder="1" applyAlignment="1">
      <alignment horizontal="center" vertical="center" wrapText="1"/>
    </xf>
    <xf numFmtId="49" fontId="1" fillId="0" borderId="24" xfId="0" applyNumberFormat="1" applyFont="1" applyBorder="1" applyAlignment="1">
      <alignment horizontal="center" vertical="center" wrapText="1"/>
    </xf>
    <xf numFmtId="0" fontId="1" fillId="0" borderId="24" xfId="0" applyFont="1" applyBorder="1" applyAlignment="1">
      <alignment vertical="center" wrapText="1"/>
    </xf>
    <xf numFmtId="166" fontId="6" fillId="0" borderId="24" xfId="0" applyNumberFormat="1" applyFont="1" applyBorder="1" applyAlignment="1">
      <alignment horizontal="center" vertical="center" wrapText="1"/>
    </xf>
    <xf numFmtId="0" fontId="13" fillId="4" borderId="2" xfId="0" applyFont="1" applyFill="1" applyBorder="1" applyAlignment="1">
      <alignment horizontal="left" vertical="center" wrapText="1"/>
    </xf>
    <xf numFmtId="0" fontId="9" fillId="4" borderId="24" xfId="0" applyFont="1" applyFill="1" applyBorder="1" applyAlignment="1">
      <alignment vertical="center" wrapText="1"/>
    </xf>
    <xf numFmtId="0" fontId="1" fillId="0" borderId="25" xfId="0" applyFont="1" applyBorder="1" applyAlignment="1">
      <alignment vertical="center" wrapText="1"/>
    </xf>
    <xf numFmtId="49" fontId="14" fillId="0" borderId="24" xfId="0" applyNumberFormat="1" applyFont="1" applyBorder="1" applyAlignment="1">
      <alignment horizontal="center" vertical="center" wrapText="1"/>
    </xf>
    <xf numFmtId="3" fontId="14" fillId="0" borderId="24" xfId="0" applyNumberFormat="1" applyFont="1" applyBorder="1" applyAlignment="1">
      <alignment horizontal="center" vertical="center" wrapText="1"/>
    </xf>
    <xf numFmtId="0" fontId="15" fillId="0" borderId="2" xfId="0" applyFont="1" applyBorder="1" applyAlignment="1">
      <alignment horizontal="left" vertical="center" wrapText="1"/>
    </xf>
    <xf numFmtId="49" fontId="9" fillId="4" borderId="24" xfId="0" applyNumberFormat="1" applyFont="1" applyFill="1" applyBorder="1" applyAlignment="1">
      <alignment horizontal="center" vertical="center" wrapText="1"/>
    </xf>
    <xf numFmtId="0" fontId="9" fillId="4" borderId="24" xfId="0" applyFont="1" applyFill="1" applyBorder="1" applyAlignment="1">
      <alignment horizontal="center" vertical="center" wrapText="1"/>
    </xf>
    <xf numFmtId="49" fontId="9" fillId="4" borderId="24" xfId="0" applyNumberFormat="1" applyFont="1" applyFill="1" applyBorder="1" applyAlignment="1">
      <alignment horizontal="left" vertical="center" wrapText="1"/>
    </xf>
    <xf numFmtId="167" fontId="9" fillId="4" borderId="0" xfId="0" applyNumberFormat="1" applyFont="1" applyFill="1" applyAlignment="1">
      <alignment horizontal="center" vertical="center" wrapText="1"/>
    </xf>
    <xf numFmtId="167" fontId="13" fillId="4" borderId="0" xfId="0" applyNumberFormat="1" applyFont="1" applyFill="1" applyAlignment="1">
      <alignment horizontal="center" vertical="center" wrapText="1"/>
    </xf>
    <xf numFmtId="0" fontId="13" fillId="4" borderId="0" xfId="0" applyFont="1" applyFill="1" applyAlignment="1">
      <alignment vertical="center" wrapText="1"/>
    </xf>
    <xf numFmtId="49" fontId="16" fillId="0" borderId="24" xfId="0" applyNumberFormat="1" applyFont="1" applyBorder="1" applyAlignment="1">
      <alignment horizontal="left" vertical="center" wrapText="1"/>
    </xf>
    <xf numFmtId="0" fontId="1" fillId="0" borderId="26" xfId="0" applyFont="1" applyBorder="1" applyAlignment="1">
      <alignment vertical="center" wrapText="1"/>
    </xf>
    <xf numFmtId="0" fontId="1" fillId="0" borderId="0" xfId="0" applyFont="1" applyAlignment="1">
      <alignment horizontal="center" vertical="center" wrapText="1"/>
    </xf>
    <xf numFmtId="0" fontId="6" fillId="0" borderId="0" xfId="0" applyFont="1" applyAlignment="1">
      <alignment vertical="center" wrapText="1"/>
    </xf>
    <xf numFmtId="0" fontId="7" fillId="0" borderId="0" xfId="0" applyFont="1" applyAlignment="1">
      <alignment horizontal="center" vertical="center" wrapText="1"/>
    </xf>
    <xf numFmtId="0" fontId="1" fillId="0" borderId="0" xfId="0" applyFont="1" applyAlignment="1">
      <alignment horizontal="left" vertical="center" wrapText="1"/>
    </xf>
    <xf numFmtId="0" fontId="9" fillId="0" borderId="24" xfId="0" applyFont="1" applyBorder="1" applyAlignment="1">
      <alignment horizontal="left" vertical="center" wrapText="1"/>
    </xf>
    <xf numFmtId="0" fontId="18" fillId="0" borderId="24" xfId="0" applyFont="1" applyBorder="1" applyAlignment="1">
      <alignment horizontal="left" vertical="center" wrapText="1"/>
    </xf>
    <xf numFmtId="0" fontId="19" fillId="0" borderId="24" xfId="0" applyFont="1" applyBorder="1" applyAlignment="1">
      <alignment horizontal="left" vertical="center" wrapText="1"/>
    </xf>
    <xf numFmtId="14" fontId="6" fillId="0" borderId="24" xfId="0" applyNumberFormat="1" applyFont="1" applyBorder="1" applyAlignment="1">
      <alignment horizontal="center" vertical="center" wrapText="1"/>
    </xf>
    <xf numFmtId="0" fontId="12" fillId="4" borderId="24" xfId="0" applyFont="1" applyFill="1" applyBorder="1" applyAlignment="1">
      <alignment horizontal="left" vertical="center" wrapText="1"/>
    </xf>
    <xf numFmtId="0" fontId="6" fillId="0" borderId="5" xfId="0" applyFont="1" applyBorder="1" applyAlignment="1">
      <alignment horizontal="center" vertical="center" wrapText="1"/>
    </xf>
    <xf numFmtId="0" fontId="6" fillId="0" borderId="5" xfId="0" applyFont="1" applyBorder="1" applyAlignment="1">
      <alignment vertical="center" wrapText="1"/>
    </xf>
    <xf numFmtId="0" fontId="6" fillId="0" borderId="5" xfId="0" applyFont="1" applyBorder="1" applyAlignment="1">
      <alignment horizontal="left" vertical="center" wrapText="1"/>
    </xf>
    <xf numFmtId="49" fontId="6" fillId="0" borderId="5" xfId="0" applyNumberFormat="1" applyFont="1" applyBorder="1" applyAlignment="1">
      <alignment horizontal="center" vertical="center" wrapText="1"/>
    </xf>
    <xf numFmtId="3" fontId="6" fillId="0" borderId="5" xfId="0" applyNumberFormat="1" applyFont="1" applyBorder="1" applyAlignment="1">
      <alignment horizontal="center" vertical="center" wrapText="1"/>
    </xf>
    <xf numFmtId="14" fontId="6" fillId="0" borderId="5" xfId="0" applyNumberFormat="1" applyFont="1" applyBorder="1" applyAlignment="1">
      <alignment horizontal="center" vertical="center" wrapText="1"/>
    </xf>
    <xf numFmtId="0" fontId="10" fillId="0" borderId="5" xfId="0" applyFont="1" applyBorder="1" applyAlignment="1">
      <alignment horizontal="center" vertical="center" wrapText="1"/>
    </xf>
    <xf numFmtId="0" fontId="12" fillId="4" borderId="5" xfId="0" applyFont="1" applyFill="1" applyBorder="1" applyAlignment="1">
      <alignment horizontal="left" vertical="center" wrapText="1"/>
    </xf>
    <xf numFmtId="0" fontId="9" fillId="3" borderId="24" xfId="0" applyFont="1" applyFill="1" applyBorder="1" applyAlignment="1">
      <alignment horizontal="center" vertical="center" wrapText="1"/>
    </xf>
    <xf numFmtId="168" fontId="9" fillId="4" borderId="24" xfId="0" applyNumberFormat="1" applyFont="1" applyFill="1" applyBorder="1" applyAlignment="1">
      <alignment horizontal="center" vertical="center" wrapText="1"/>
    </xf>
    <xf numFmtId="49" fontId="6" fillId="0" borderId="21" xfId="0" applyNumberFormat="1" applyFont="1" applyBorder="1" applyAlignment="1">
      <alignment horizontal="center" vertical="center" wrapText="1"/>
    </xf>
    <xf numFmtId="0" fontId="6" fillId="0" borderId="28" xfId="0" applyFont="1" applyBorder="1" applyAlignment="1">
      <alignment horizontal="center" vertical="center" wrapText="1"/>
    </xf>
    <xf numFmtId="0" fontId="6" fillId="0" borderId="29" xfId="0" applyFont="1" applyBorder="1" applyAlignment="1">
      <alignment vertical="center" wrapText="1"/>
    </xf>
    <xf numFmtId="0" fontId="6" fillId="0" borderId="29" xfId="0" applyFont="1" applyBorder="1" applyAlignment="1">
      <alignment horizontal="left" vertical="center" wrapText="1"/>
    </xf>
    <xf numFmtId="0" fontId="6" fillId="0" borderId="29" xfId="0" applyFont="1" applyBorder="1" applyAlignment="1">
      <alignment horizontal="center" vertical="center" wrapText="1"/>
    </xf>
    <xf numFmtId="3" fontId="6" fillId="0" borderId="29" xfId="0" applyNumberFormat="1" applyFont="1" applyBorder="1" applyAlignment="1">
      <alignment horizontal="center" vertical="center" wrapText="1"/>
    </xf>
    <xf numFmtId="49" fontId="6" fillId="0" borderId="29" xfId="0" applyNumberFormat="1" applyFont="1" applyBorder="1" applyAlignment="1">
      <alignment horizontal="center" vertical="center" wrapText="1"/>
    </xf>
    <xf numFmtId="0" fontId="10" fillId="0" borderId="29" xfId="0" applyFont="1" applyBorder="1" applyAlignment="1">
      <alignment horizontal="left" vertical="center" wrapText="1"/>
    </xf>
    <xf numFmtId="0" fontId="11" fillId="4" borderId="29" xfId="0" applyFont="1" applyFill="1" applyBorder="1" applyAlignment="1">
      <alignment horizontal="left" vertical="center" wrapText="1"/>
    </xf>
    <xf numFmtId="0" fontId="2" fillId="0" borderId="29" xfId="0" applyFont="1" applyBorder="1" applyAlignment="1">
      <alignment horizontal="left" vertical="center" wrapText="1"/>
    </xf>
    <xf numFmtId="0" fontId="6" fillId="0" borderId="30" xfId="0" applyFont="1" applyBorder="1" applyAlignment="1">
      <alignment horizontal="left" vertical="center" wrapText="1"/>
    </xf>
    <xf numFmtId="0" fontId="6" fillId="0" borderId="31" xfId="0" applyFont="1" applyBorder="1" applyAlignment="1">
      <alignment horizontal="center" vertical="center" wrapText="1"/>
    </xf>
    <xf numFmtId="0" fontId="6" fillId="0" borderId="32" xfId="0" applyFont="1" applyBorder="1" applyAlignment="1">
      <alignment vertical="center" wrapText="1"/>
    </xf>
    <xf numFmtId="0" fontId="6" fillId="0" borderId="32" xfId="0" applyFont="1" applyBorder="1" applyAlignment="1">
      <alignment horizontal="left" vertical="center" wrapText="1"/>
    </xf>
    <xf numFmtId="0" fontId="6" fillId="0" borderId="32" xfId="0" applyFont="1" applyBorder="1" applyAlignment="1">
      <alignment horizontal="center" vertical="center" wrapText="1"/>
    </xf>
    <xf numFmtId="3" fontId="6" fillId="0" borderId="32" xfId="0" applyNumberFormat="1" applyFont="1" applyBorder="1" applyAlignment="1">
      <alignment horizontal="center" vertical="center" wrapText="1"/>
    </xf>
    <xf numFmtId="14" fontId="6" fillId="0" borderId="32" xfId="0" applyNumberFormat="1" applyFont="1" applyBorder="1" applyAlignment="1">
      <alignment horizontal="center" vertical="center" wrapText="1"/>
    </xf>
    <xf numFmtId="0" fontId="10" fillId="0" borderId="32" xfId="0" applyFont="1" applyBorder="1" applyAlignment="1">
      <alignment horizontal="center" vertical="center" wrapText="1"/>
    </xf>
    <xf numFmtId="0" fontId="12" fillId="4" borderId="32" xfId="0" applyFont="1" applyFill="1" applyBorder="1" applyAlignment="1">
      <alignment horizontal="left" vertical="center" wrapText="1"/>
    </xf>
    <xf numFmtId="0" fontId="6" fillId="0" borderId="33" xfId="0" applyFont="1" applyBorder="1" applyAlignment="1">
      <alignment horizontal="left" vertical="center" wrapText="1"/>
    </xf>
    <xf numFmtId="0" fontId="6" fillId="0" borderId="34" xfId="0" applyFont="1" applyBorder="1" applyAlignment="1">
      <alignment horizontal="center" vertical="center" wrapText="1"/>
    </xf>
    <xf numFmtId="0" fontId="6" fillId="0" borderId="35" xfId="0" applyFont="1" applyBorder="1" applyAlignment="1">
      <alignment horizontal="left" vertical="center" wrapText="1"/>
    </xf>
    <xf numFmtId="0" fontId="9" fillId="4" borderId="35" xfId="0" applyFont="1" applyFill="1" applyBorder="1" applyAlignment="1">
      <alignment horizontal="left" vertical="center" wrapText="1"/>
    </xf>
    <xf numFmtId="0" fontId="6" fillId="0" borderId="36" xfId="0" applyFont="1" applyBorder="1" applyAlignment="1">
      <alignment horizontal="center" vertical="center" wrapText="1"/>
    </xf>
    <xf numFmtId="0" fontId="6" fillId="0" borderId="37" xfId="0" applyFont="1" applyBorder="1" applyAlignment="1">
      <alignment horizontal="left" vertical="center" wrapText="1"/>
    </xf>
    <xf numFmtId="0" fontId="12" fillId="4" borderId="27" xfId="0" applyFont="1" applyFill="1" applyBorder="1" applyAlignment="1">
      <alignment horizontal="left" vertical="center" wrapText="1"/>
    </xf>
    <xf numFmtId="0" fontId="9" fillId="4" borderId="27" xfId="0" applyFont="1" applyFill="1" applyBorder="1" applyAlignment="1">
      <alignment horizontal="left" vertical="center" wrapText="1"/>
    </xf>
    <xf numFmtId="0" fontId="6" fillId="0" borderId="38" xfId="0" applyFont="1" applyBorder="1" applyAlignment="1">
      <alignment horizontal="center" vertical="center" wrapText="1"/>
    </xf>
    <xf numFmtId="0" fontId="6" fillId="0" borderId="39" xfId="0" applyFont="1" applyBorder="1" applyAlignment="1">
      <alignment vertical="center" wrapText="1"/>
    </xf>
    <xf numFmtId="0" fontId="6" fillId="0" borderId="39" xfId="0" applyFont="1" applyBorder="1" applyAlignment="1">
      <alignment horizontal="left" vertical="center" wrapText="1"/>
    </xf>
    <xf numFmtId="0" fontId="6" fillId="0" borderId="39" xfId="0" applyFont="1" applyBorder="1" applyAlignment="1">
      <alignment horizontal="center" vertical="center" wrapText="1"/>
    </xf>
    <xf numFmtId="0" fontId="18" fillId="0" borderId="39" xfId="0" applyFont="1" applyBorder="1" applyAlignment="1">
      <alignment horizontal="left" vertical="center" wrapText="1"/>
    </xf>
    <xf numFmtId="3" fontId="6" fillId="0" borderId="39" xfId="0" applyNumberFormat="1" applyFont="1" applyBorder="1" applyAlignment="1">
      <alignment horizontal="center" vertical="center" wrapText="1"/>
    </xf>
    <xf numFmtId="0" fontId="6" fillId="0" borderId="40" xfId="0" applyFont="1" applyBorder="1" applyAlignment="1">
      <alignment horizontal="center" vertical="center" wrapText="1"/>
    </xf>
    <xf numFmtId="0" fontId="10" fillId="0" borderId="39" xfId="0" applyFont="1" applyBorder="1" applyAlignment="1">
      <alignment horizontal="center" vertical="center" wrapText="1"/>
    </xf>
    <xf numFmtId="0" fontId="12" fillId="4" borderId="39" xfId="0" applyFont="1" applyFill="1" applyBorder="1" applyAlignment="1">
      <alignment horizontal="left" vertical="center" wrapText="1"/>
    </xf>
    <xf numFmtId="0" fontId="6" fillId="0" borderId="41" xfId="0" applyFont="1" applyBorder="1" applyAlignment="1">
      <alignment horizontal="left" vertical="center" wrapText="1"/>
    </xf>
    <xf numFmtId="0" fontId="3" fillId="2" borderId="47" xfId="0" applyFont="1" applyFill="1" applyBorder="1" applyAlignment="1">
      <alignment vertical="center" wrapText="1"/>
    </xf>
    <xf numFmtId="0" fontId="3" fillId="2" borderId="51" xfId="0" applyFont="1" applyFill="1" applyBorder="1" applyAlignment="1">
      <alignment vertical="center" wrapText="1"/>
    </xf>
    <xf numFmtId="0" fontId="3" fillId="2" borderId="52" xfId="0" applyFont="1" applyFill="1" applyBorder="1" applyAlignment="1">
      <alignment vertical="center" wrapText="1"/>
    </xf>
    <xf numFmtId="0" fontId="16" fillId="0" borderId="24" xfId="0" applyFont="1" applyBorder="1" applyAlignment="1">
      <alignment vertical="center" wrapText="1"/>
    </xf>
    <xf numFmtId="0" fontId="3" fillId="2" borderId="47" xfId="0" applyFont="1" applyFill="1" applyBorder="1" applyAlignment="1">
      <alignment horizontal="left" vertical="center" wrapText="1"/>
    </xf>
    <xf numFmtId="0" fontId="1" fillId="0" borderId="24" xfId="0" applyFont="1" applyBorder="1" applyAlignment="1">
      <alignment horizontal="left" vertical="center" wrapText="1"/>
    </xf>
    <xf numFmtId="0" fontId="6" fillId="0" borderId="10" xfId="0" applyFont="1" applyBorder="1" applyAlignment="1">
      <alignment horizontal="left" vertical="center" wrapText="1"/>
    </xf>
    <xf numFmtId="0" fontId="12" fillId="4" borderId="53" xfId="0" applyFont="1" applyFill="1" applyBorder="1" applyAlignment="1">
      <alignment horizontal="left" vertical="center" wrapText="1"/>
    </xf>
    <xf numFmtId="0" fontId="6" fillId="0" borderId="58" xfId="0" applyFont="1" applyBorder="1" applyAlignment="1">
      <alignment horizontal="center" vertical="center" wrapText="1"/>
    </xf>
    <xf numFmtId="0" fontId="6" fillId="0" borderId="58" xfId="0" applyFont="1" applyBorder="1" applyAlignment="1">
      <alignment horizontal="left" vertical="center" wrapText="1"/>
    </xf>
    <xf numFmtId="49" fontId="9" fillId="3" borderId="27" xfId="0" applyNumberFormat="1" applyFont="1" applyFill="1" applyBorder="1" applyAlignment="1">
      <alignment horizontal="center" vertical="center" wrapText="1"/>
    </xf>
    <xf numFmtId="49" fontId="6" fillId="0" borderId="58" xfId="0" applyNumberFormat="1" applyFont="1" applyBorder="1" applyAlignment="1">
      <alignment horizontal="left" vertical="center" wrapText="1"/>
    </xf>
    <xf numFmtId="0" fontId="6" fillId="0" borderId="58" xfId="0" applyFont="1" applyBorder="1" applyAlignment="1">
      <alignment vertical="center" wrapText="1"/>
    </xf>
    <xf numFmtId="3" fontId="6" fillId="0" borderId="58" xfId="0" applyNumberFormat="1" applyFont="1" applyBorder="1" applyAlignment="1">
      <alignment horizontal="center" vertical="center" wrapText="1"/>
    </xf>
    <xf numFmtId="14" fontId="6" fillId="0" borderId="58" xfId="0" applyNumberFormat="1" applyFont="1" applyBorder="1" applyAlignment="1">
      <alignment horizontal="center" vertical="center" wrapText="1"/>
    </xf>
    <xf numFmtId="0" fontId="10" fillId="0" borderId="58" xfId="0" applyFont="1" applyBorder="1" applyAlignment="1">
      <alignment horizontal="center" vertical="center" wrapText="1"/>
    </xf>
    <xf numFmtId="0" fontId="10" fillId="0" borderId="25" xfId="0" applyFont="1" applyBorder="1" applyAlignment="1">
      <alignment horizontal="center" vertical="center" wrapText="1"/>
    </xf>
    <xf numFmtId="0" fontId="11" fillId="4" borderId="58" xfId="0" applyFont="1" applyFill="1" applyBorder="1" applyAlignment="1">
      <alignment vertical="center" wrapText="1"/>
    </xf>
    <xf numFmtId="0" fontId="6" fillId="0" borderId="59" xfId="0" applyFont="1" applyBorder="1" applyAlignment="1">
      <alignment horizontal="left" vertical="center" wrapText="1"/>
    </xf>
    <xf numFmtId="0" fontId="6" fillId="0" borderId="60" xfId="0" applyFont="1" applyBorder="1" applyAlignment="1">
      <alignment horizontal="center" vertical="center" wrapText="1"/>
    </xf>
    <xf numFmtId="0" fontId="6" fillId="0" borderId="61" xfId="0" applyFont="1" applyBorder="1" applyAlignment="1">
      <alignment horizontal="left" vertical="center" wrapText="1"/>
    </xf>
    <xf numFmtId="49" fontId="6" fillId="0" borderId="61" xfId="0" applyNumberFormat="1" applyFont="1" applyBorder="1" applyAlignment="1">
      <alignment horizontal="center" vertical="center" wrapText="1"/>
    </xf>
    <xf numFmtId="0" fontId="6" fillId="0" borderId="61" xfId="0" applyFont="1" applyBorder="1" applyAlignment="1">
      <alignment horizontal="center" vertical="center" wrapText="1"/>
    </xf>
    <xf numFmtId="49" fontId="6" fillId="0" borderId="61" xfId="0" applyNumberFormat="1" applyFont="1" applyBorder="1" applyAlignment="1">
      <alignment horizontal="left" vertical="center" wrapText="1"/>
    </xf>
    <xf numFmtId="0" fontId="6" fillId="0" borderId="61" xfId="0" applyFont="1" applyBorder="1" applyAlignment="1">
      <alignment vertical="center" wrapText="1"/>
    </xf>
    <xf numFmtId="3" fontId="6" fillId="0" borderId="61" xfId="0" applyNumberFormat="1" applyFont="1" applyBorder="1" applyAlignment="1">
      <alignment horizontal="center" vertical="center" wrapText="1"/>
    </xf>
    <xf numFmtId="17" fontId="6" fillId="0" borderId="61" xfId="0" applyNumberFormat="1" applyFont="1" applyBorder="1" applyAlignment="1">
      <alignment horizontal="center" vertical="center" wrapText="1"/>
    </xf>
    <xf numFmtId="0" fontId="10" fillId="0" borderId="61" xfId="0" applyFont="1" applyBorder="1" applyAlignment="1">
      <alignment horizontal="center" vertical="center" wrapText="1"/>
    </xf>
    <xf numFmtId="0" fontId="10" fillId="0" borderId="62" xfId="0" applyFont="1" applyBorder="1" applyAlignment="1">
      <alignment horizontal="center" vertical="center" wrapText="1"/>
    </xf>
    <xf numFmtId="0" fontId="11" fillId="4" borderId="61" xfId="0" applyFont="1" applyFill="1" applyBorder="1" applyAlignment="1">
      <alignment vertical="center" wrapText="1"/>
    </xf>
    <xf numFmtId="0" fontId="6" fillId="0" borderId="63" xfId="0" applyFont="1" applyBorder="1" applyAlignment="1">
      <alignment horizontal="left" vertical="center" wrapText="1"/>
    </xf>
    <xf numFmtId="0" fontId="6" fillId="0" borderId="64" xfId="0" applyFont="1" applyBorder="1" applyAlignment="1">
      <alignment horizontal="left" vertical="center" wrapText="1"/>
    </xf>
    <xf numFmtId="0" fontId="3" fillId="2" borderId="44" xfId="0" applyFont="1" applyFill="1" applyBorder="1" applyAlignment="1">
      <alignment horizontal="center" vertical="center" wrapText="1"/>
    </xf>
    <xf numFmtId="0" fontId="3" fillId="2" borderId="45" xfId="0" applyFont="1" applyFill="1" applyBorder="1" applyAlignment="1">
      <alignment horizontal="center" vertical="center" wrapText="1"/>
    </xf>
    <xf numFmtId="0" fontId="3" fillId="2" borderId="4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3" fillId="3" borderId="10" xfId="0" applyFont="1" applyFill="1" applyBorder="1" applyAlignment="1">
      <alignment horizontal="center" vertical="center" wrapText="1"/>
    </xf>
    <xf numFmtId="0" fontId="5" fillId="0" borderId="19" xfId="0" applyFont="1" applyBorder="1" applyAlignment="1">
      <alignment horizontal="center" vertical="center" wrapText="1"/>
    </xf>
    <xf numFmtId="0" fontId="3" fillId="3" borderId="5" xfId="0" applyFont="1" applyFill="1" applyBorder="1" applyAlignment="1">
      <alignment horizontal="center" vertical="center" wrapText="1"/>
    </xf>
    <xf numFmtId="0" fontId="5" fillId="0" borderId="14" xfId="0" applyFont="1" applyBorder="1" applyAlignment="1">
      <alignment horizontal="center" vertical="center" wrapText="1"/>
    </xf>
    <xf numFmtId="0" fontId="3" fillId="3" borderId="11" xfId="0" applyFont="1" applyFill="1" applyBorder="1" applyAlignment="1">
      <alignment horizontal="center" vertical="center" wrapText="1"/>
    </xf>
    <xf numFmtId="0" fontId="5" fillId="0" borderId="20" xfId="0" applyFont="1" applyBorder="1" applyAlignment="1">
      <alignment horizontal="center" vertical="center" wrapText="1"/>
    </xf>
    <xf numFmtId="0" fontId="8" fillId="3" borderId="36" xfId="0" applyFont="1" applyFill="1" applyBorder="1" applyAlignment="1">
      <alignment horizontal="center" vertical="center" wrapText="1"/>
    </xf>
    <xf numFmtId="0" fontId="5" fillId="0" borderId="57" xfId="0" applyFont="1" applyBorder="1" applyAlignment="1">
      <alignment horizontal="center" vertical="center" wrapText="1"/>
    </xf>
    <xf numFmtId="0" fontId="3" fillId="3" borderId="56" xfId="0" applyFont="1" applyFill="1" applyBorder="1" applyAlignment="1">
      <alignment horizontal="center" vertical="center" wrapText="1"/>
    </xf>
    <xf numFmtId="0" fontId="5" fillId="0" borderId="52" xfId="0" applyFont="1" applyBorder="1" applyAlignment="1">
      <alignment horizontal="center" vertical="center" wrapText="1"/>
    </xf>
    <xf numFmtId="0" fontId="3" fillId="2" borderId="48" xfId="0" applyFont="1" applyFill="1" applyBorder="1" applyAlignment="1">
      <alignment horizontal="center" vertical="center" wrapText="1"/>
    </xf>
    <xf numFmtId="0" fontId="5" fillId="0" borderId="49" xfId="0" applyFont="1" applyBorder="1" applyAlignment="1">
      <alignment vertical="center" wrapText="1"/>
    </xf>
    <xf numFmtId="0" fontId="5" fillId="0" borderId="50" xfId="0" applyFont="1" applyBorder="1" applyAlignment="1">
      <alignment vertical="center" wrapText="1"/>
    </xf>
    <xf numFmtId="0" fontId="3" fillId="3" borderId="3"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6" fillId="3" borderId="42" xfId="0" applyFont="1" applyFill="1" applyBorder="1" applyAlignment="1">
      <alignment horizontal="center" vertical="center" wrapText="1"/>
    </xf>
    <xf numFmtId="0" fontId="5" fillId="0" borderId="26" xfId="0" applyFont="1" applyBorder="1" applyAlignment="1">
      <alignment horizontal="center" vertical="center" wrapText="1"/>
    </xf>
    <xf numFmtId="0" fontId="5" fillId="0" borderId="43" xfId="0" applyFont="1" applyBorder="1" applyAlignment="1">
      <alignment horizontal="center" vertical="center" wrapText="1"/>
    </xf>
    <xf numFmtId="0" fontId="3" fillId="3" borderId="3" xfId="0" applyFont="1" applyFill="1" applyBorder="1" applyAlignment="1">
      <alignment vertical="center" wrapText="1"/>
    </xf>
    <xf numFmtId="0" fontId="5" fillId="0" borderId="3" xfId="0" applyFont="1" applyBorder="1" applyAlignment="1">
      <alignment vertical="center" wrapText="1"/>
    </xf>
    <xf numFmtId="0" fontId="5" fillId="0" borderId="12" xfId="0" applyFont="1" applyBorder="1" applyAlignment="1">
      <alignment vertical="center" wrapText="1"/>
    </xf>
    <xf numFmtId="0" fontId="3" fillId="0" borderId="3" xfId="0" applyFont="1" applyBorder="1" applyAlignment="1">
      <alignment horizontal="left" vertical="center" wrapText="1"/>
    </xf>
    <xf numFmtId="0" fontId="5" fillId="0" borderId="3" xfId="0" applyFont="1" applyBorder="1" applyAlignment="1">
      <alignment horizontal="left" vertical="center" wrapText="1"/>
    </xf>
    <xf numFmtId="0" fontId="5" fillId="0" borderId="12" xfId="0" applyFont="1" applyBorder="1" applyAlignment="1">
      <alignment horizontal="left" vertical="center" wrapText="1"/>
    </xf>
    <xf numFmtId="0" fontId="17" fillId="0" borderId="3" xfId="0" applyFont="1" applyBorder="1" applyAlignment="1">
      <alignment horizontal="center" vertical="center" wrapText="1"/>
    </xf>
    <xf numFmtId="0" fontId="17" fillId="0" borderId="12" xfId="0" applyFont="1" applyBorder="1" applyAlignment="1">
      <alignment horizontal="center" vertical="center" wrapText="1"/>
    </xf>
    <xf numFmtId="0" fontId="3" fillId="3" borderId="26"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5" fillId="0" borderId="15" xfId="0" applyFont="1" applyBorder="1" applyAlignment="1">
      <alignment horizontal="center" vertical="center" wrapText="1"/>
    </xf>
    <xf numFmtId="0" fontId="3" fillId="3" borderId="42" xfId="0" applyFont="1" applyFill="1" applyBorder="1" applyAlignment="1">
      <alignment horizontal="center" vertical="center" wrapText="1"/>
    </xf>
    <xf numFmtId="0" fontId="7" fillId="3" borderId="42" xfId="0" applyFont="1" applyFill="1" applyBorder="1" applyAlignment="1">
      <alignment horizontal="center" vertical="center" wrapText="1"/>
    </xf>
    <xf numFmtId="0" fontId="8" fillId="3" borderId="54" xfId="0" applyFont="1" applyFill="1" applyBorder="1" applyAlignment="1">
      <alignment horizontal="center" vertical="center" wrapText="1"/>
    </xf>
    <xf numFmtId="0" fontId="5" fillId="0" borderId="55" xfId="0" applyFont="1" applyBorder="1" applyAlignment="1">
      <alignment horizontal="center" vertical="center" wrapText="1"/>
    </xf>
    <xf numFmtId="0" fontId="3" fillId="3" borderId="4" xfId="0" applyFont="1" applyFill="1" applyBorder="1" applyAlignment="1">
      <alignment horizontal="center" vertical="center" wrapText="1"/>
    </xf>
    <xf numFmtId="0" fontId="5" fillId="0" borderId="13" xfId="0" applyFont="1" applyBorder="1" applyAlignment="1">
      <alignment horizontal="center" vertical="center" wrapText="1"/>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5"/>
  <sheetViews>
    <sheetView tabSelected="1" zoomScale="55" zoomScaleNormal="55" workbookViewId="0">
      <selection activeCell="B2" sqref="B2"/>
    </sheetView>
  </sheetViews>
  <sheetFormatPr defaultColWidth="14.42578125" defaultRowHeight="15" x14ac:dyDescent="0.25"/>
  <cols>
    <col min="1" max="1" width="9" style="2" customWidth="1"/>
    <col min="2" max="2" width="21.7109375" style="2" customWidth="1"/>
    <col min="3" max="3" width="21.140625" style="2" customWidth="1"/>
    <col min="4" max="4" width="18.7109375" style="2" bestFit="1" customWidth="1"/>
    <col min="5" max="5" width="13.85546875" style="2" customWidth="1"/>
    <col min="6" max="6" width="11" style="2" bestFit="1" customWidth="1"/>
    <col min="7" max="7" width="11.85546875" style="2" customWidth="1"/>
    <col min="8" max="8" width="21.7109375" style="2" customWidth="1"/>
    <col min="9" max="9" width="9.28515625" style="53" customWidth="1"/>
    <col min="10" max="10" width="82.42578125" style="51" customWidth="1"/>
    <col min="11" max="11" width="11.85546875" style="2" customWidth="1"/>
    <col min="12" max="13" width="11.42578125" style="2" customWidth="1"/>
    <col min="14" max="14" width="12.42578125" style="2" customWidth="1"/>
    <col min="15" max="15" width="8.28515625" style="2" bestFit="1" customWidth="1"/>
    <col min="16" max="16" width="7.28515625" style="2" bestFit="1" customWidth="1"/>
    <col min="17" max="17" width="11.7109375" style="2" bestFit="1" customWidth="1"/>
    <col min="18" max="18" width="9.140625" style="2" bestFit="1" customWidth="1"/>
    <col min="19" max="19" width="16.5703125" style="2" customWidth="1"/>
    <col min="20" max="20" width="17.7109375" style="2" customWidth="1"/>
    <col min="21" max="21" width="19.28515625" style="2" customWidth="1"/>
    <col min="22" max="22" width="9.7109375" style="2" bestFit="1" customWidth="1"/>
    <col min="23" max="23" width="24" style="2" customWidth="1"/>
    <col min="24" max="24" width="13.28515625" style="2" customWidth="1"/>
    <col min="25" max="25" width="34.42578125" style="2" customWidth="1"/>
    <col min="26" max="26" width="32.7109375" style="2" customWidth="1"/>
    <col min="27" max="27" width="7.5703125" style="2" customWidth="1"/>
    <col min="28" max="16384" width="14.42578125" style="2"/>
  </cols>
  <sheetData>
    <row r="1" spans="1:26" x14ac:dyDescent="0.25">
      <c r="A1" s="154" t="s">
        <v>310</v>
      </c>
      <c r="B1" s="155"/>
      <c r="C1" s="155"/>
      <c r="D1" s="155"/>
      <c r="E1" s="155"/>
      <c r="F1" s="155"/>
      <c r="G1" s="155"/>
      <c r="H1" s="155"/>
      <c r="I1" s="155"/>
      <c r="J1" s="155"/>
      <c r="K1" s="155"/>
      <c r="L1" s="155"/>
      <c r="M1" s="155"/>
      <c r="N1" s="155"/>
      <c r="O1" s="155"/>
      <c r="P1" s="155"/>
      <c r="Q1" s="155"/>
      <c r="R1" s="155"/>
      <c r="S1" s="155"/>
      <c r="T1" s="155"/>
      <c r="U1" s="155"/>
      <c r="V1" s="155"/>
      <c r="W1" s="155"/>
      <c r="X1" s="155"/>
      <c r="Y1" s="155"/>
      <c r="Z1" s="156"/>
    </row>
    <row r="2" spans="1:26" ht="15.75" thickBot="1" x14ac:dyDescent="0.3">
      <c r="A2" s="107"/>
      <c r="B2" s="106"/>
      <c r="C2" s="106"/>
      <c r="D2" s="106"/>
      <c r="E2" s="106"/>
      <c r="F2" s="106"/>
      <c r="G2" s="106"/>
      <c r="H2" s="106"/>
      <c r="I2" s="110"/>
      <c r="J2" s="106"/>
      <c r="K2" s="106"/>
      <c r="L2" s="106"/>
      <c r="M2" s="106"/>
      <c r="N2" s="106"/>
      <c r="O2" s="106"/>
      <c r="P2" s="106"/>
      <c r="Q2" s="106"/>
      <c r="R2" s="106"/>
      <c r="S2" s="106"/>
      <c r="T2" s="106"/>
      <c r="U2" s="106"/>
      <c r="V2" s="106"/>
      <c r="W2" s="106"/>
      <c r="X2" s="106"/>
      <c r="Y2" s="106"/>
      <c r="Z2" s="108"/>
    </row>
    <row r="3" spans="1:26" ht="15.75" thickBot="1" x14ac:dyDescent="0.3">
      <c r="A3" s="138" t="s">
        <v>337</v>
      </c>
      <c r="B3" s="139"/>
      <c r="C3" s="139"/>
      <c r="D3" s="139"/>
      <c r="E3" s="139"/>
      <c r="F3" s="139"/>
      <c r="G3" s="139"/>
      <c r="H3" s="139"/>
      <c r="I3" s="139"/>
      <c r="J3" s="139"/>
      <c r="K3" s="139"/>
      <c r="L3" s="139"/>
      <c r="M3" s="139"/>
      <c r="N3" s="139"/>
      <c r="O3" s="139"/>
      <c r="P3" s="139"/>
      <c r="Q3" s="139"/>
      <c r="R3" s="139"/>
      <c r="S3" s="139"/>
      <c r="T3" s="139"/>
      <c r="U3" s="139"/>
      <c r="V3" s="139"/>
      <c r="W3" s="139"/>
      <c r="X3" s="139"/>
      <c r="Y3" s="139"/>
      <c r="Z3" s="140"/>
    </row>
    <row r="4" spans="1:26" ht="24" customHeight="1" x14ac:dyDescent="0.25">
      <c r="A4" s="157" t="s">
        <v>0</v>
      </c>
      <c r="B4" s="157" t="s">
        <v>1</v>
      </c>
      <c r="C4" s="160" t="s">
        <v>2</v>
      </c>
      <c r="D4" s="161"/>
      <c r="E4" s="161"/>
      <c r="F4" s="161"/>
      <c r="G4" s="162"/>
      <c r="H4" s="163" t="s">
        <v>3</v>
      </c>
      <c r="I4" s="166" t="s">
        <v>4</v>
      </c>
      <c r="J4" s="157" t="s">
        <v>322</v>
      </c>
      <c r="K4" s="174" t="s">
        <v>311</v>
      </c>
      <c r="L4" s="162"/>
      <c r="M4" s="175" t="s">
        <v>312</v>
      </c>
      <c r="N4" s="162"/>
      <c r="O4" s="174" t="s">
        <v>313</v>
      </c>
      <c r="P4" s="161"/>
      <c r="Q4" s="161"/>
      <c r="R4" s="161"/>
      <c r="S4" s="161"/>
      <c r="T4" s="161"/>
      <c r="U4" s="161"/>
      <c r="V4" s="161"/>
      <c r="W4" s="176" t="s">
        <v>5</v>
      </c>
      <c r="X4" s="177"/>
      <c r="Y4" s="171" t="s">
        <v>6</v>
      </c>
      <c r="Z4" s="162"/>
    </row>
    <row r="5" spans="1:26" x14ac:dyDescent="0.25">
      <c r="A5" s="158"/>
      <c r="B5" s="158"/>
      <c r="C5" s="178" t="s">
        <v>7</v>
      </c>
      <c r="D5" s="146" t="s">
        <v>8</v>
      </c>
      <c r="E5" s="146" t="s">
        <v>9</v>
      </c>
      <c r="F5" s="146" t="s">
        <v>10</v>
      </c>
      <c r="G5" s="172" t="s">
        <v>11</v>
      </c>
      <c r="H5" s="164"/>
      <c r="I5" s="167"/>
      <c r="J5" s="169"/>
      <c r="K5" s="178" t="s">
        <v>12</v>
      </c>
      <c r="L5" s="178" t="s">
        <v>314</v>
      </c>
      <c r="M5" s="178" t="s">
        <v>13</v>
      </c>
      <c r="N5" s="172" t="s">
        <v>14</v>
      </c>
      <c r="O5" s="141" t="s">
        <v>15</v>
      </c>
      <c r="P5" s="142"/>
      <c r="Q5" s="142"/>
      <c r="R5" s="143"/>
      <c r="S5" s="144" t="s">
        <v>315</v>
      </c>
      <c r="T5" s="146" t="s">
        <v>316</v>
      </c>
      <c r="U5" s="146" t="s">
        <v>16</v>
      </c>
      <c r="V5" s="148" t="s">
        <v>17</v>
      </c>
      <c r="W5" s="150" t="s">
        <v>18</v>
      </c>
      <c r="X5" s="152" t="s">
        <v>19</v>
      </c>
      <c r="Y5" s="144" t="s">
        <v>332</v>
      </c>
      <c r="Z5" s="172" t="s">
        <v>331</v>
      </c>
    </row>
    <row r="6" spans="1:26" ht="51.75" customHeight="1" thickBot="1" x14ac:dyDescent="0.3">
      <c r="A6" s="159"/>
      <c r="B6" s="159"/>
      <c r="C6" s="179"/>
      <c r="D6" s="147"/>
      <c r="E6" s="147"/>
      <c r="F6" s="147"/>
      <c r="G6" s="173"/>
      <c r="H6" s="165"/>
      <c r="I6" s="168"/>
      <c r="J6" s="170"/>
      <c r="K6" s="179"/>
      <c r="L6" s="179"/>
      <c r="M6" s="179"/>
      <c r="N6" s="173"/>
      <c r="O6" s="3" t="s">
        <v>20</v>
      </c>
      <c r="P6" s="4" t="s">
        <v>317</v>
      </c>
      <c r="Q6" s="4" t="s">
        <v>318</v>
      </c>
      <c r="R6" s="5" t="s">
        <v>319</v>
      </c>
      <c r="S6" s="145"/>
      <c r="T6" s="147"/>
      <c r="U6" s="147"/>
      <c r="V6" s="149"/>
      <c r="W6" s="151"/>
      <c r="X6" s="153"/>
      <c r="Y6" s="145"/>
      <c r="Z6" s="173"/>
    </row>
    <row r="7" spans="1:26" ht="204" x14ac:dyDescent="0.25">
      <c r="A7" s="114">
        <v>1</v>
      </c>
      <c r="B7" s="115" t="s">
        <v>21</v>
      </c>
      <c r="C7" s="115" t="s">
        <v>21</v>
      </c>
      <c r="D7" s="115" t="s">
        <v>22</v>
      </c>
      <c r="E7" s="116" t="s">
        <v>23</v>
      </c>
      <c r="F7" s="114">
        <v>61385301</v>
      </c>
      <c r="G7" s="117" t="s">
        <v>24</v>
      </c>
      <c r="H7" s="118" t="s">
        <v>25</v>
      </c>
      <c r="I7" s="115" t="s">
        <v>26</v>
      </c>
      <c r="J7" s="115" t="s">
        <v>27</v>
      </c>
      <c r="K7" s="119">
        <v>18372746</v>
      </c>
      <c r="L7" s="119">
        <f>K7*0.4</f>
        <v>7349098.4000000004</v>
      </c>
      <c r="M7" s="120">
        <v>45078</v>
      </c>
      <c r="N7" s="120">
        <v>46174</v>
      </c>
      <c r="O7" s="121" t="s">
        <v>28</v>
      </c>
      <c r="P7" s="121" t="s">
        <v>28</v>
      </c>
      <c r="Q7" s="121" t="s">
        <v>28</v>
      </c>
      <c r="R7" s="121" t="s">
        <v>28</v>
      </c>
      <c r="S7" s="121" t="s">
        <v>28</v>
      </c>
      <c r="T7" s="121" t="s">
        <v>28</v>
      </c>
      <c r="U7" s="121"/>
      <c r="V7" s="122"/>
      <c r="W7" s="123" t="s">
        <v>29</v>
      </c>
      <c r="X7" s="124" t="s">
        <v>30</v>
      </c>
      <c r="Y7" s="115" t="s">
        <v>31</v>
      </c>
      <c r="Z7" s="115" t="s">
        <v>32</v>
      </c>
    </row>
    <row r="8" spans="1:26" ht="255" x14ac:dyDescent="0.25">
      <c r="A8" s="125">
        <v>2</v>
      </c>
      <c r="B8" s="126" t="s">
        <v>33</v>
      </c>
      <c r="C8" s="126" t="s">
        <v>34</v>
      </c>
      <c r="D8" s="126" t="s">
        <v>22</v>
      </c>
      <c r="E8" s="127" t="s">
        <v>35</v>
      </c>
      <c r="F8" s="128">
        <v>61386855</v>
      </c>
      <c r="G8" s="129" t="s">
        <v>36</v>
      </c>
      <c r="H8" s="130" t="s">
        <v>37</v>
      </c>
      <c r="I8" s="126" t="s">
        <v>26</v>
      </c>
      <c r="J8" s="126" t="s">
        <v>38</v>
      </c>
      <c r="K8" s="131">
        <v>49600000</v>
      </c>
      <c r="L8" s="131">
        <f t="shared" ref="L8:L10" si="0">0.4*K8</f>
        <v>19840000</v>
      </c>
      <c r="M8" s="132">
        <v>45078</v>
      </c>
      <c r="N8" s="132">
        <v>46174</v>
      </c>
      <c r="O8" s="133" t="s">
        <v>28</v>
      </c>
      <c r="P8" s="133" t="s">
        <v>28</v>
      </c>
      <c r="Q8" s="133" t="s">
        <v>28</v>
      </c>
      <c r="R8" s="133" t="s">
        <v>28</v>
      </c>
      <c r="S8" s="133"/>
      <c r="T8" s="133" t="s">
        <v>28</v>
      </c>
      <c r="U8" s="133"/>
      <c r="V8" s="134" t="s">
        <v>28</v>
      </c>
      <c r="W8" s="135" t="s">
        <v>29</v>
      </c>
      <c r="X8" s="136" t="s">
        <v>39</v>
      </c>
      <c r="Y8" s="126" t="s">
        <v>40</v>
      </c>
      <c r="Z8" s="137" t="s">
        <v>41</v>
      </c>
    </row>
    <row r="9" spans="1:26" ht="255" x14ac:dyDescent="0.25">
      <c r="A9" s="6">
        <v>3</v>
      </c>
      <c r="B9" s="8" t="s">
        <v>42</v>
      </c>
      <c r="C9" s="8" t="s">
        <v>42</v>
      </c>
      <c r="D9" s="8" t="s">
        <v>22</v>
      </c>
      <c r="E9" s="69" t="s">
        <v>43</v>
      </c>
      <c r="F9" s="69" t="s">
        <v>44</v>
      </c>
      <c r="G9" s="9" t="s">
        <v>45</v>
      </c>
      <c r="H9" s="7" t="s">
        <v>46</v>
      </c>
      <c r="I9" s="8" t="s">
        <v>47</v>
      </c>
      <c r="J9" s="8" t="s">
        <v>48</v>
      </c>
      <c r="K9" s="10">
        <v>50000000</v>
      </c>
      <c r="L9" s="10">
        <f t="shared" si="0"/>
        <v>20000000</v>
      </c>
      <c r="M9" s="6">
        <v>2023</v>
      </c>
      <c r="N9" s="6">
        <v>2025</v>
      </c>
      <c r="O9" s="11" t="s">
        <v>28</v>
      </c>
      <c r="P9" s="11"/>
      <c r="Q9" s="11"/>
      <c r="R9" s="11" t="s">
        <v>28</v>
      </c>
      <c r="S9" s="11"/>
      <c r="T9" s="11"/>
      <c r="U9" s="11"/>
      <c r="V9" s="12" t="s">
        <v>28</v>
      </c>
      <c r="W9" s="13" t="s">
        <v>29</v>
      </c>
      <c r="X9" s="14" t="s">
        <v>49</v>
      </c>
      <c r="Y9" s="8" t="s">
        <v>50</v>
      </c>
      <c r="Z9" s="8" t="s">
        <v>51</v>
      </c>
    </row>
    <row r="10" spans="1:26" ht="331.5" x14ac:dyDescent="0.25">
      <c r="A10" s="16">
        <v>4</v>
      </c>
      <c r="B10" s="17" t="s">
        <v>52</v>
      </c>
      <c r="C10" s="17" t="s">
        <v>53</v>
      </c>
      <c r="D10" s="17" t="s">
        <v>22</v>
      </c>
      <c r="E10" s="18" t="s">
        <v>54</v>
      </c>
      <c r="F10" s="18" t="s">
        <v>55</v>
      </c>
      <c r="G10" s="19" t="s">
        <v>56</v>
      </c>
      <c r="H10" s="26" t="s">
        <v>57</v>
      </c>
      <c r="I10" s="17" t="s">
        <v>58</v>
      </c>
      <c r="J10" s="17" t="s">
        <v>323</v>
      </c>
      <c r="K10" s="20">
        <v>50000000</v>
      </c>
      <c r="L10" s="20">
        <f t="shared" si="0"/>
        <v>20000000</v>
      </c>
      <c r="M10" s="18" t="s">
        <v>59</v>
      </c>
      <c r="N10" s="18" t="s">
        <v>60</v>
      </c>
      <c r="O10" s="22" t="s">
        <v>28</v>
      </c>
      <c r="P10" s="22"/>
      <c r="Q10" s="22"/>
      <c r="R10" s="22" t="s">
        <v>28</v>
      </c>
      <c r="S10" s="22" t="s">
        <v>28</v>
      </c>
      <c r="T10" s="22"/>
      <c r="U10" s="22"/>
      <c r="V10" s="23" t="s">
        <v>28</v>
      </c>
      <c r="W10" s="24" t="s">
        <v>29</v>
      </c>
      <c r="X10" s="25" t="s">
        <v>61</v>
      </c>
      <c r="Y10" s="17" t="s">
        <v>62</v>
      </c>
      <c r="Z10" s="17" t="s">
        <v>51</v>
      </c>
    </row>
    <row r="11" spans="1:26" ht="306" x14ac:dyDescent="0.25">
      <c r="A11" s="16">
        <v>5</v>
      </c>
      <c r="B11" s="17" t="s">
        <v>63</v>
      </c>
      <c r="C11" s="17" t="s">
        <v>63</v>
      </c>
      <c r="D11" s="17" t="s">
        <v>22</v>
      </c>
      <c r="E11" s="18" t="s">
        <v>64</v>
      </c>
      <c r="F11" s="16">
        <v>497070</v>
      </c>
      <c r="G11" s="19" t="s">
        <v>65</v>
      </c>
      <c r="H11" s="26" t="s">
        <v>66</v>
      </c>
      <c r="I11" s="17" t="s">
        <v>26</v>
      </c>
      <c r="J11" s="54" t="s">
        <v>324</v>
      </c>
      <c r="K11" s="20">
        <v>50000000</v>
      </c>
      <c r="L11" s="20">
        <v>20000000</v>
      </c>
      <c r="M11" s="16">
        <v>2022</v>
      </c>
      <c r="N11" s="16">
        <v>2026</v>
      </c>
      <c r="O11" s="22" t="s">
        <v>28</v>
      </c>
      <c r="P11" s="22"/>
      <c r="Q11" s="22" t="s">
        <v>28</v>
      </c>
      <c r="R11" s="22" t="s">
        <v>28</v>
      </c>
      <c r="S11" s="22"/>
      <c r="T11" s="22"/>
      <c r="U11" s="22"/>
      <c r="V11" s="23" t="s">
        <v>28</v>
      </c>
      <c r="W11" s="24" t="s">
        <v>29</v>
      </c>
      <c r="X11" s="25" t="s">
        <v>67</v>
      </c>
      <c r="Y11" s="17" t="s">
        <v>68</v>
      </c>
      <c r="Z11" s="17" t="s">
        <v>69</v>
      </c>
    </row>
    <row r="12" spans="1:26" ht="242.25" x14ac:dyDescent="0.25">
      <c r="A12" s="16">
        <v>6</v>
      </c>
      <c r="B12" s="17" t="s">
        <v>70</v>
      </c>
      <c r="C12" s="17" t="s">
        <v>71</v>
      </c>
      <c r="D12" s="17" t="s">
        <v>22</v>
      </c>
      <c r="E12" s="18" t="s">
        <v>72</v>
      </c>
      <c r="F12" s="27">
        <v>14891409</v>
      </c>
      <c r="G12" s="19" t="s">
        <v>73</v>
      </c>
      <c r="H12" s="26" t="s">
        <v>74</v>
      </c>
      <c r="I12" s="17" t="s">
        <v>75</v>
      </c>
      <c r="J12" s="54" t="s">
        <v>325</v>
      </c>
      <c r="K12" s="20">
        <v>49000000</v>
      </c>
      <c r="L12" s="20">
        <v>19600000</v>
      </c>
      <c r="M12" s="28">
        <v>44896</v>
      </c>
      <c r="N12" s="28">
        <v>46235</v>
      </c>
      <c r="O12" s="22" t="s">
        <v>28</v>
      </c>
      <c r="P12" s="22" t="s">
        <v>28</v>
      </c>
      <c r="Q12" s="22" t="s">
        <v>28</v>
      </c>
      <c r="R12" s="22" t="s">
        <v>28</v>
      </c>
      <c r="S12" s="22"/>
      <c r="T12" s="22"/>
      <c r="U12" s="22"/>
      <c r="V12" s="23" t="s">
        <v>28</v>
      </c>
      <c r="W12" s="24" t="s">
        <v>29</v>
      </c>
      <c r="X12" s="25" t="s">
        <v>76</v>
      </c>
      <c r="Y12" s="17" t="s">
        <v>77</v>
      </c>
      <c r="Z12" s="17" t="s">
        <v>78</v>
      </c>
    </row>
    <row r="13" spans="1:26" ht="331.5" x14ac:dyDescent="0.25">
      <c r="A13" s="16">
        <v>7</v>
      </c>
      <c r="B13" s="17" t="s">
        <v>79</v>
      </c>
      <c r="C13" s="17" t="s">
        <v>80</v>
      </c>
      <c r="D13" s="17" t="s">
        <v>22</v>
      </c>
      <c r="E13" s="18" t="s">
        <v>81</v>
      </c>
      <c r="F13" s="16">
        <v>336475</v>
      </c>
      <c r="G13" s="19" t="s">
        <v>82</v>
      </c>
      <c r="H13" s="26" t="s">
        <v>83</v>
      </c>
      <c r="I13" s="17" t="s">
        <v>84</v>
      </c>
      <c r="J13" s="17" t="s">
        <v>85</v>
      </c>
      <c r="K13" s="20">
        <v>50000000</v>
      </c>
      <c r="L13" s="20">
        <v>20000000</v>
      </c>
      <c r="M13" s="16">
        <v>2022</v>
      </c>
      <c r="N13" s="16">
        <v>2026</v>
      </c>
      <c r="O13" s="22" t="s">
        <v>28</v>
      </c>
      <c r="P13" s="22" t="s">
        <v>28</v>
      </c>
      <c r="Q13" s="22" t="s">
        <v>28</v>
      </c>
      <c r="R13" s="22" t="s">
        <v>28</v>
      </c>
      <c r="S13" s="22"/>
      <c r="T13" s="22" t="s">
        <v>28</v>
      </c>
      <c r="U13" s="22"/>
      <c r="V13" s="23" t="s">
        <v>28</v>
      </c>
      <c r="W13" s="24" t="s">
        <v>29</v>
      </c>
      <c r="X13" s="25" t="s">
        <v>86</v>
      </c>
      <c r="Y13" s="17" t="s">
        <v>87</v>
      </c>
      <c r="Z13" s="17" t="s">
        <v>88</v>
      </c>
    </row>
    <row r="14" spans="1:26" ht="344.25" x14ac:dyDescent="0.25">
      <c r="A14" s="16">
        <v>8</v>
      </c>
      <c r="B14" s="17" t="s">
        <v>89</v>
      </c>
      <c r="C14" s="17" t="s">
        <v>90</v>
      </c>
      <c r="D14" s="17" t="s">
        <v>22</v>
      </c>
      <c r="E14" s="18" t="s">
        <v>91</v>
      </c>
      <c r="F14" s="29">
        <v>638293</v>
      </c>
      <c r="G14" s="30" t="s">
        <v>92</v>
      </c>
      <c r="H14" s="26" t="s">
        <v>93</v>
      </c>
      <c r="I14" s="17" t="s">
        <v>26</v>
      </c>
      <c r="J14" s="54" t="s">
        <v>326</v>
      </c>
      <c r="K14" s="20">
        <v>15000000</v>
      </c>
      <c r="L14" s="20">
        <v>6000000</v>
      </c>
      <c r="M14" s="16">
        <v>2022</v>
      </c>
      <c r="N14" s="16">
        <v>2026</v>
      </c>
      <c r="O14" s="22"/>
      <c r="P14" s="22"/>
      <c r="Q14" s="22" t="s">
        <v>28</v>
      </c>
      <c r="R14" s="22" t="s">
        <v>28</v>
      </c>
      <c r="S14" s="22"/>
      <c r="T14" s="22"/>
      <c r="U14" s="22"/>
      <c r="V14" s="23" t="s">
        <v>28</v>
      </c>
      <c r="W14" s="24" t="s">
        <v>29</v>
      </c>
      <c r="X14" s="25" t="s">
        <v>94</v>
      </c>
      <c r="Y14" s="17" t="s">
        <v>95</v>
      </c>
      <c r="Z14" s="17" t="s">
        <v>96</v>
      </c>
    </row>
    <row r="15" spans="1:26" ht="242.25" x14ac:dyDescent="0.25">
      <c r="A15" s="16">
        <v>9</v>
      </c>
      <c r="B15" s="31" t="s">
        <v>97</v>
      </c>
      <c r="C15" s="31" t="s">
        <v>97</v>
      </c>
      <c r="D15" s="17" t="s">
        <v>22</v>
      </c>
      <c r="E15" s="18" t="s">
        <v>98</v>
      </c>
      <c r="F15" s="16" t="s">
        <v>99</v>
      </c>
      <c r="G15" s="19" t="s">
        <v>100</v>
      </c>
      <c r="H15" s="26" t="s">
        <v>101</v>
      </c>
      <c r="I15" s="17" t="s">
        <v>26</v>
      </c>
      <c r="J15" s="17" t="s">
        <v>102</v>
      </c>
      <c r="K15" s="20">
        <v>34500000</v>
      </c>
      <c r="L15" s="20">
        <f t="shared" ref="L15:L19" si="1">0.4*K15</f>
        <v>13800000</v>
      </c>
      <c r="M15" s="16">
        <v>2024</v>
      </c>
      <c r="N15" s="16">
        <v>2025</v>
      </c>
      <c r="O15" s="22" t="s">
        <v>28</v>
      </c>
      <c r="P15" s="22"/>
      <c r="Q15" s="22" t="s">
        <v>28</v>
      </c>
      <c r="R15" s="22" t="s">
        <v>28</v>
      </c>
      <c r="S15" s="22"/>
      <c r="T15" s="22"/>
      <c r="U15" s="22"/>
      <c r="V15" s="23" t="s">
        <v>28</v>
      </c>
      <c r="W15" s="24" t="s">
        <v>29</v>
      </c>
      <c r="X15" s="25" t="s">
        <v>103</v>
      </c>
      <c r="Y15" s="17" t="s">
        <v>104</v>
      </c>
      <c r="Z15" s="17" t="s">
        <v>105</v>
      </c>
    </row>
    <row r="16" spans="1:26" ht="331.5" x14ac:dyDescent="0.25">
      <c r="A16" s="16">
        <v>10</v>
      </c>
      <c r="B16" s="17" t="s">
        <v>106</v>
      </c>
      <c r="C16" s="17" t="s">
        <v>106</v>
      </c>
      <c r="D16" s="17" t="s">
        <v>22</v>
      </c>
      <c r="E16" s="18" t="s">
        <v>107</v>
      </c>
      <c r="F16" s="18" t="s">
        <v>108</v>
      </c>
      <c r="G16" s="19" t="s">
        <v>109</v>
      </c>
      <c r="H16" s="26" t="s">
        <v>110</v>
      </c>
      <c r="I16" s="17" t="s">
        <v>26</v>
      </c>
      <c r="J16" s="55" t="s">
        <v>111</v>
      </c>
      <c r="K16" s="20">
        <v>50000000</v>
      </c>
      <c r="L16" s="20">
        <f t="shared" si="1"/>
        <v>20000000</v>
      </c>
      <c r="M16" s="16">
        <v>2022</v>
      </c>
      <c r="N16" s="16">
        <v>2025</v>
      </c>
      <c r="O16" s="22" t="s">
        <v>28</v>
      </c>
      <c r="P16" s="22" t="s">
        <v>28</v>
      </c>
      <c r="Q16" s="22" t="s">
        <v>28</v>
      </c>
      <c r="R16" s="22" t="s">
        <v>28</v>
      </c>
      <c r="S16" s="22" t="s">
        <v>28</v>
      </c>
      <c r="T16" s="22" t="s">
        <v>28</v>
      </c>
      <c r="U16" s="22" t="s">
        <v>28</v>
      </c>
      <c r="V16" s="23" t="s">
        <v>28</v>
      </c>
      <c r="W16" s="24" t="s">
        <v>29</v>
      </c>
      <c r="X16" s="25" t="s">
        <v>112</v>
      </c>
      <c r="Y16" s="17" t="s">
        <v>113</v>
      </c>
      <c r="Z16" s="17" t="s">
        <v>114</v>
      </c>
    </row>
    <row r="17" spans="1:27" ht="255" x14ac:dyDescent="0.25">
      <c r="A17" s="16">
        <v>11</v>
      </c>
      <c r="B17" s="54" t="s">
        <v>320</v>
      </c>
      <c r="C17" s="17" t="s">
        <v>115</v>
      </c>
      <c r="D17" s="17" t="s">
        <v>22</v>
      </c>
      <c r="E17" s="18" t="s">
        <v>116</v>
      </c>
      <c r="F17" s="16">
        <v>130002381</v>
      </c>
      <c r="G17" s="19" t="s">
        <v>117</v>
      </c>
      <c r="H17" s="26" t="s">
        <v>118</v>
      </c>
      <c r="I17" s="17" t="s">
        <v>75</v>
      </c>
      <c r="J17" s="54" t="s">
        <v>327</v>
      </c>
      <c r="K17" s="20">
        <f>41150000*1.21</f>
        <v>49791500</v>
      </c>
      <c r="L17" s="20">
        <f t="shared" si="1"/>
        <v>19916600</v>
      </c>
      <c r="M17" s="32">
        <v>44927</v>
      </c>
      <c r="N17" s="32">
        <v>46235</v>
      </c>
      <c r="O17" s="22" t="s">
        <v>28</v>
      </c>
      <c r="P17" s="22" t="s">
        <v>28</v>
      </c>
      <c r="Q17" s="22" t="s">
        <v>28</v>
      </c>
      <c r="R17" s="22" t="s">
        <v>28</v>
      </c>
      <c r="S17" s="22"/>
      <c r="T17" s="22"/>
      <c r="U17" s="22"/>
      <c r="V17" s="23" t="s">
        <v>28</v>
      </c>
      <c r="W17" s="24" t="s">
        <v>29</v>
      </c>
      <c r="X17" s="25" t="s">
        <v>119</v>
      </c>
      <c r="Y17" s="17" t="s">
        <v>120</v>
      </c>
      <c r="Z17" s="17" t="s">
        <v>121</v>
      </c>
    </row>
    <row r="18" spans="1:27" ht="204" x14ac:dyDescent="0.25">
      <c r="A18" s="16">
        <v>12</v>
      </c>
      <c r="B18" s="17" t="s">
        <v>122</v>
      </c>
      <c r="C18" s="17" t="s">
        <v>122</v>
      </c>
      <c r="D18" s="17" t="s">
        <v>22</v>
      </c>
      <c r="E18" s="18" t="s">
        <v>123</v>
      </c>
      <c r="F18" s="16">
        <v>563722</v>
      </c>
      <c r="G18" s="33" t="s">
        <v>124</v>
      </c>
      <c r="H18" s="26" t="s">
        <v>125</v>
      </c>
      <c r="I18" s="111" t="s">
        <v>75</v>
      </c>
      <c r="J18" s="26" t="s">
        <v>126</v>
      </c>
      <c r="K18" s="35">
        <v>11239000</v>
      </c>
      <c r="L18" s="20">
        <f t="shared" si="1"/>
        <v>4495600</v>
      </c>
      <c r="M18" s="18" t="s">
        <v>127</v>
      </c>
      <c r="N18" s="33" t="s">
        <v>128</v>
      </c>
      <c r="O18" s="22" t="s">
        <v>28</v>
      </c>
      <c r="P18" s="22" t="s">
        <v>28</v>
      </c>
      <c r="Q18" s="22" t="s">
        <v>28</v>
      </c>
      <c r="R18" s="22" t="s">
        <v>28</v>
      </c>
      <c r="S18" s="22"/>
      <c r="T18" s="22"/>
      <c r="U18" s="22"/>
      <c r="V18" s="23" t="s">
        <v>28</v>
      </c>
      <c r="W18" s="24" t="s">
        <v>29</v>
      </c>
      <c r="X18" s="36" t="s">
        <v>129</v>
      </c>
      <c r="Y18" s="37" t="s">
        <v>130</v>
      </c>
      <c r="Z18" s="17" t="s">
        <v>41</v>
      </c>
    </row>
    <row r="19" spans="1:27" ht="63.75" x14ac:dyDescent="0.25">
      <c r="A19" s="16">
        <v>13</v>
      </c>
      <c r="B19" s="17" t="s">
        <v>131</v>
      </c>
      <c r="C19" s="17" t="s">
        <v>131</v>
      </c>
      <c r="D19" s="17" t="s">
        <v>22</v>
      </c>
      <c r="E19" s="18" t="s">
        <v>132</v>
      </c>
      <c r="F19" s="16">
        <v>600006247</v>
      </c>
      <c r="G19" s="19" t="s">
        <v>133</v>
      </c>
      <c r="H19" s="26" t="s">
        <v>134</v>
      </c>
      <c r="I19" s="17" t="s">
        <v>75</v>
      </c>
      <c r="J19" s="17" t="s">
        <v>135</v>
      </c>
      <c r="K19" s="20">
        <v>40000000</v>
      </c>
      <c r="L19" s="20">
        <f t="shared" si="1"/>
        <v>16000000</v>
      </c>
      <c r="M19" s="21">
        <v>45078</v>
      </c>
      <c r="N19" s="21">
        <v>45536</v>
      </c>
      <c r="O19" s="22" t="s">
        <v>28</v>
      </c>
      <c r="P19" s="22" t="s">
        <v>28</v>
      </c>
      <c r="Q19" s="22" t="s">
        <v>28</v>
      </c>
      <c r="R19" s="22" t="s">
        <v>28</v>
      </c>
      <c r="S19" s="22" t="s">
        <v>28</v>
      </c>
      <c r="T19" s="22" t="s">
        <v>28</v>
      </c>
      <c r="U19" s="22"/>
      <c r="V19" s="23" t="s">
        <v>28</v>
      </c>
      <c r="W19" s="24" t="s">
        <v>29</v>
      </c>
      <c r="X19" s="25" t="s">
        <v>136</v>
      </c>
      <c r="Y19" s="17" t="s">
        <v>137</v>
      </c>
      <c r="Z19" s="17" t="s">
        <v>138</v>
      </c>
      <c r="AA19" s="38"/>
    </row>
    <row r="20" spans="1:27" ht="409.5" x14ac:dyDescent="0.25">
      <c r="A20" s="16">
        <v>14</v>
      </c>
      <c r="B20" s="17" t="s">
        <v>139</v>
      </c>
      <c r="C20" s="17" t="s">
        <v>140</v>
      </c>
      <c r="D20" s="17" t="s">
        <v>22</v>
      </c>
      <c r="E20" s="39" t="s">
        <v>141</v>
      </c>
      <c r="F20" s="40" t="s">
        <v>142</v>
      </c>
      <c r="G20" s="19" t="s">
        <v>143</v>
      </c>
      <c r="H20" s="26" t="s">
        <v>144</v>
      </c>
      <c r="I20" s="17" t="s">
        <v>26</v>
      </c>
      <c r="J20" s="17" t="s">
        <v>145</v>
      </c>
      <c r="K20" s="20">
        <v>26500000</v>
      </c>
      <c r="L20" s="20">
        <v>10600000</v>
      </c>
      <c r="M20" s="16">
        <v>2022</v>
      </c>
      <c r="N20" s="16">
        <v>2025</v>
      </c>
      <c r="O20" s="22" t="s">
        <v>28</v>
      </c>
      <c r="P20" s="22" t="s">
        <v>28</v>
      </c>
      <c r="Q20" s="22" t="s">
        <v>28</v>
      </c>
      <c r="R20" s="22" t="s">
        <v>28</v>
      </c>
      <c r="S20" s="22"/>
      <c r="T20" s="22"/>
      <c r="U20" s="22"/>
      <c r="V20" s="23" t="s">
        <v>28</v>
      </c>
      <c r="W20" s="24" t="s">
        <v>29</v>
      </c>
      <c r="X20" s="25" t="s">
        <v>146</v>
      </c>
      <c r="Y20" s="17" t="s">
        <v>147</v>
      </c>
      <c r="Z20" s="17" t="s">
        <v>148</v>
      </c>
    </row>
    <row r="21" spans="1:27" ht="191.25" x14ac:dyDescent="0.25">
      <c r="A21" s="16">
        <v>15</v>
      </c>
      <c r="B21" s="17" t="s">
        <v>149</v>
      </c>
      <c r="C21" s="17" t="s">
        <v>149</v>
      </c>
      <c r="D21" s="17" t="s">
        <v>22</v>
      </c>
      <c r="E21" s="18" t="s">
        <v>150</v>
      </c>
      <c r="F21" s="16" t="s">
        <v>151</v>
      </c>
      <c r="G21" s="19" t="s">
        <v>152</v>
      </c>
      <c r="H21" s="26" t="s">
        <v>153</v>
      </c>
      <c r="I21" s="17" t="s">
        <v>26</v>
      </c>
      <c r="J21" s="54" t="s">
        <v>328</v>
      </c>
      <c r="K21" s="20">
        <v>49500000</v>
      </c>
      <c r="L21" s="20">
        <f t="shared" ref="L21:L26" si="2">0.4*K21</f>
        <v>19800000</v>
      </c>
      <c r="M21" s="16">
        <v>2022</v>
      </c>
      <c r="N21" s="16">
        <v>2026</v>
      </c>
      <c r="O21" s="22" t="s">
        <v>28</v>
      </c>
      <c r="P21" s="22"/>
      <c r="Q21" s="22"/>
      <c r="R21" s="22" t="s">
        <v>28</v>
      </c>
      <c r="S21" s="22" t="s">
        <v>28</v>
      </c>
      <c r="T21" s="22" t="s">
        <v>28</v>
      </c>
      <c r="U21" s="22"/>
      <c r="V21" s="23" t="s">
        <v>28</v>
      </c>
      <c r="W21" s="24" t="s">
        <v>29</v>
      </c>
      <c r="X21" s="41" t="s">
        <v>154</v>
      </c>
      <c r="Y21" s="17" t="s">
        <v>155</v>
      </c>
      <c r="Z21" s="17" t="s">
        <v>156</v>
      </c>
    </row>
    <row r="22" spans="1:27" ht="76.5" x14ac:dyDescent="0.25">
      <c r="A22" s="16">
        <v>16</v>
      </c>
      <c r="B22" s="17" t="s">
        <v>157</v>
      </c>
      <c r="C22" s="17" t="s">
        <v>157</v>
      </c>
      <c r="D22" s="17" t="s">
        <v>22</v>
      </c>
      <c r="E22" s="18" t="s">
        <v>158</v>
      </c>
      <c r="F22" s="16">
        <v>335487</v>
      </c>
      <c r="G22" s="19" t="s">
        <v>159</v>
      </c>
      <c r="H22" s="26" t="s">
        <v>160</v>
      </c>
      <c r="I22" s="17" t="s">
        <v>26</v>
      </c>
      <c r="J22" s="17" t="s">
        <v>161</v>
      </c>
      <c r="K22" s="20">
        <v>50000000</v>
      </c>
      <c r="L22" s="20">
        <f t="shared" si="2"/>
        <v>20000000</v>
      </c>
      <c r="M22" s="21">
        <v>44835</v>
      </c>
      <c r="N22" s="21">
        <v>45962</v>
      </c>
      <c r="O22" s="22" t="s">
        <v>28</v>
      </c>
      <c r="P22" s="22"/>
      <c r="Q22" s="22" t="s">
        <v>28</v>
      </c>
      <c r="R22" s="22" t="s">
        <v>28</v>
      </c>
      <c r="S22" s="22" t="s">
        <v>28</v>
      </c>
      <c r="T22" s="22" t="s">
        <v>28</v>
      </c>
      <c r="U22" s="22" t="s">
        <v>28</v>
      </c>
      <c r="V22" s="23" t="s">
        <v>28</v>
      </c>
      <c r="W22" s="24" t="s">
        <v>29</v>
      </c>
      <c r="X22" s="25" t="s">
        <v>162</v>
      </c>
      <c r="Y22" s="17" t="s">
        <v>163</v>
      </c>
      <c r="Z22" s="17" t="s">
        <v>164</v>
      </c>
    </row>
    <row r="23" spans="1:27" ht="204" x14ac:dyDescent="0.25">
      <c r="A23" s="16">
        <v>17</v>
      </c>
      <c r="B23" s="54" t="s">
        <v>321</v>
      </c>
      <c r="C23" s="17" t="s">
        <v>165</v>
      </c>
      <c r="D23" s="17" t="s">
        <v>22</v>
      </c>
      <c r="E23" s="18" t="s">
        <v>166</v>
      </c>
      <c r="F23" s="18" t="s">
        <v>167</v>
      </c>
      <c r="G23" s="19" t="s">
        <v>168</v>
      </c>
      <c r="H23" s="26" t="s">
        <v>169</v>
      </c>
      <c r="I23" s="17" t="s">
        <v>170</v>
      </c>
      <c r="J23" s="17" t="s">
        <v>171</v>
      </c>
      <c r="K23" s="20">
        <f>40850000*1.21</f>
        <v>49428500</v>
      </c>
      <c r="L23" s="20">
        <f t="shared" si="2"/>
        <v>19771400</v>
      </c>
      <c r="M23" s="32">
        <v>44927</v>
      </c>
      <c r="N23" s="32">
        <v>46357</v>
      </c>
      <c r="O23" s="22" t="s">
        <v>28</v>
      </c>
      <c r="P23" s="22" t="s">
        <v>28</v>
      </c>
      <c r="Q23" s="22"/>
      <c r="R23" s="22" t="s">
        <v>28</v>
      </c>
      <c r="S23" s="22" t="s">
        <v>28</v>
      </c>
      <c r="T23" s="22" t="s">
        <v>28</v>
      </c>
      <c r="U23" s="22"/>
      <c r="V23" s="23" t="s">
        <v>28</v>
      </c>
      <c r="W23" s="24" t="s">
        <v>29</v>
      </c>
      <c r="X23" s="25" t="s">
        <v>172</v>
      </c>
      <c r="Y23" s="17" t="s">
        <v>173</v>
      </c>
      <c r="Z23" s="17" t="s">
        <v>174</v>
      </c>
    </row>
    <row r="24" spans="1:27" ht="178.5" x14ac:dyDescent="0.25">
      <c r="A24" s="16">
        <v>18</v>
      </c>
      <c r="B24" s="17" t="s">
        <v>175</v>
      </c>
      <c r="C24" s="17" t="s">
        <v>176</v>
      </c>
      <c r="D24" s="17" t="s">
        <v>22</v>
      </c>
      <c r="E24" s="18" t="s">
        <v>177</v>
      </c>
      <c r="F24" s="16" t="s">
        <v>178</v>
      </c>
      <c r="G24" s="19" t="s">
        <v>179</v>
      </c>
      <c r="H24" s="26" t="s">
        <v>180</v>
      </c>
      <c r="I24" s="17" t="s">
        <v>181</v>
      </c>
      <c r="J24" s="54" t="s">
        <v>329</v>
      </c>
      <c r="K24" s="20">
        <v>49500000</v>
      </c>
      <c r="L24" s="20">
        <f t="shared" si="2"/>
        <v>19800000</v>
      </c>
      <c r="M24" s="32">
        <v>44927</v>
      </c>
      <c r="N24" s="32">
        <v>46357</v>
      </c>
      <c r="O24" s="22" t="s">
        <v>28</v>
      </c>
      <c r="P24" s="22" t="s">
        <v>28</v>
      </c>
      <c r="Q24" s="22" t="s">
        <v>28</v>
      </c>
      <c r="R24" s="22" t="s">
        <v>28</v>
      </c>
      <c r="S24" s="22"/>
      <c r="T24" s="22"/>
      <c r="U24" s="22"/>
      <c r="V24" s="23" t="s">
        <v>28</v>
      </c>
      <c r="W24" s="24" t="s">
        <v>29</v>
      </c>
      <c r="X24" s="25" t="s">
        <v>182</v>
      </c>
      <c r="Y24" s="17" t="s">
        <v>183</v>
      </c>
      <c r="Z24" s="17" t="s">
        <v>184</v>
      </c>
    </row>
    <row r="25" spans="1:27" ht="255" x14ac:dyDescent="0.25">
      <c r="A25" s="16">
        <v>19</v>
      </c>
      <c r="B25" s="17" t="s">
        <v>185</v>
      </c>
      <c r="C25" s="17" t="s">
        <v>186</v>
      </c>
      <c r="D25" s="17" t="s">
        <v>22</v>
      </c>
      <c r="E25" s="18" t="s">
        <v>187</v>
      </c>
      <c r="F25" s="18" t="s">
        <v>188</v>
      </c>
      <c r="G25" s="19" t="s">
        <v>189</v>
      </c>
      <c r="H25" s="26" t="s">
        <v>190</v>
      </c>
      <c r="I25" s="17" t="s">
        <v>191</v>
      </c>
      <c r="J25" s="17" t="s">
        <v>192</v>
      </c>
      <c r="K25" s="20">
        <v>15000000</v>
      </c>
      <c r="L25" s="20">
        <f t="shared" si="2"/>
        <v>6000000</v>
      </c>
      <c r="M25" s="16">
        <v>2023</v>
      </c>
      <c r="N25" s="16">
        <v>2025</v>
      </c>
      <c r="O25" s="22"/>
      <c r="P25" s="22"/>
      <c r="Q25" s="22" t="s">
        <v>28</v>
      </c>
      <c r="R25" s="22" t="s">
        <v>28</v>
      </c>
      <c r="S25" s="22"/>
      <c r="T25" s="22" t="s">
        <v>28</v>
      </c>
      <c r="U25" s="22"/>
      <c r="V25" s="23" t="s">
        <v>28</v>
      </c>
      <c r="W25" s="24" t="s">
        <v>29</v>
      </c>
      <c r="X25" s="25" t="s">
        <v>193</v>
      </c>
      <c r="Y25" s="17" t="s">
        <v>194</v>
      </c>
      <c r="Z25" s="17" t="s">
        <v>51</v>
      </c>
    </row>
    <row r="26" spans="1:27" ht="216.75" x14ac:dyDescent="0.25">
      <c r="A26" s="16">
        <v>20</v>
      </c>
      <c r="B26" s="31" t="s">
        <v>195</v>
      </c>
      <c r="C26" s="31" t="s">
        <v>196</v>
      </c>
      <c r="D26" s="17" t="s">
        <v>22</v>
      </c>
      <c r="E26" s="42" t="s">
        <v>197</v>
      </c>
      <c r="F26" s="43">
        <v>61387002</v>
      </c>
      <c r="G26" s="44" t="s">
        <v>198</v>
      </c>
      <c r="H26" s="37" t="s">
        <v>199</v>
      </c>
      <c r="I26" s="31" t="s">
        <v>200</v>
      </c>
      <c r="J26" s="54" t="s">
        <v>201</v>
      </c>
      <c r="K26" s="20">
        <v>9590000</v>
      </c>
      <c r="L26" s="20">
        <f t="shared" si="2"/>
        <v>3836000</v>
      </c>
      <c r="M26" s="45">
        <v>44927</v>
      </c>
      <c r="N26" s="46">
        <v>45658</v>
      </c>
      <c r="O26" s="22"/>
      <c r="P26" s="22"/>
      <c r="Q26" s="22" t="s">
        <v>28</v>
      </c>
      <c r="R26" s="22" t="s">
        <v>28</v>
      </c>
      <c r="S26" s="22" t="s">
        <v>28</v>
      </c>
      <c r="T26" s="22" t="s">
        <v>28</v>
      </c>
      <c r="U26" s="22"/>
      <c r="V26" s="23"/>
      <c r="W26" s="24" t="s">
        <v>29</v>
      </c>
      <c r="X26" s="25" t="s">
        <v>202</v>
      </c>
      <c r="Y26" s="47" t="s">
        <v>203</v>
      </c>
      <c r="Z26" s="34" t="s">
        <v>51</v>
      </c>
    </row>
    <row r="27" spans="1:27" ht="229.5" x14ac:dyDescent="0.25">
      <c r="A27" s="16">
        <v>21</v>
      </c>
      <c r="B27" s="31" t="s">
        <v>204</v>
      </c>
      <c r="C27" s="17" t="s">
        <v>204</v>
      </c>
      <c r="D27" s="17" t="s">
        <v>22</v>
      </c>
      <c r="E27" s="18" t="s">
        <v>205</v>
      </c>
      <c r="F27" s="16">
        <v>639133</v>
      </c>
      <c r="G27" s="19" t="s">
        <v>206</v>
      </c>
      <c r="H27" s="26" t="s">
        <v>207</v>
      </c>
      <c r="I27" s="17" t="s">
        <v>191</v>
      </c>
      <c r="J27" s="54" t="s">
        <v>330</v>
      </c>
      <c r="K27" s="20">
        <v>5600000</v>
      </c>
      <c r="L27" s="20">
        <f>K27*0.4</f>
        <v>2240000</v>
      </c>
      <c r="M27" s="21">
        <v>44562</v>
      </c>
      <c r="N27" s="21">
        <v>45627</v>
      </c>
      <c r="O27" s="22"/>
      <c r="P27" s="22"/>
      <c r="Q27" s="22" t="s">
        <v>28</v>
      </c>
      <c r="R27" s="22" t="s">
        <v>28</v>
      </c>
      <c r="S27" s="22"/>
      <c r="T27" s="22"/>
      <c r="U27" s="22"/>
      <c r="V27" s="23"/>
      <c r="W27" s="24" t="s">
        <v>29</v>
      </c>
      <c r="X27" s="25" t="s">
        <v>208</v>
      </c>
      <c r="Y27" s="17" t="s">
        <v>209</v>
      </c>
      <c r="Z27" s="17" t="s">
        <v>210</v>
      </c>
    </row>
    <row r="28" spans="1:27" ht="140.25" x14ac:dyDescent="0.25">
      <c r="A28" s="16">
        <v>22</v>
      </c>
      <c r="B28" s="17" t="s">
        <v>211</v>
      </c>
      <c r="C28" s="17" t="s">
        <v>211</v>
      </c>
      <c r="D28" s="17" t="s">
        <v>22</v>
      </c>
      <c r="E28" s="18" t="s">
        <v>212</v>
      </c>
      <c r="F28" s="18" t="s">
        <v>213</v>
      </c>
      <c r="G28" s="19" t="s">
        <v>214</v>
      </c>
      <c r="H28" s="26" t="s">
        <v>215</v>
      </c>
      <c r="I28" s="17" t="s">
        <v>47</v>
      </c>
      <c r="J28" s="17" t="s">
        <v>216</v>
      </c>
      <c r="K28" s="20">
        <v>11500000</v>
      </c>
      <c r="L28" s="20">
        <f t="shared" ref="L28:L30" si="3">0.4*K28</f>
        <v>4600000</v>
      </c>
      <c r="M28" s="16">
        <v>2024</v>
      </c>
      <c r="N28" s="16">
        <v>2027</v>
      </c>
      <c r="O28" s="22" t="s">
        <v>28</v>
      </c>
      <c r="P28" s="22" t="s">
        <v>28</v>
      </c>
      <c r="Q28" s="22" t="s">
        <v>28</v>
      </c>
      <c r="R28" s="22" t="s">
        <v>28</v>
      </c>
      <c r="S28" s="22"/>
      <c r="T28" s="22"/>
      <c r="U28" s="22"/>
      <c r="V28" s="23" t="s">
        <v>28</v>
      </c>
      <c r="W28" s="24" t="s">
        <v>29</v>
      </c>
      <c r="X28" s="25" t="s">
        <v>49</v>
      </c>
      <c r="Y28" s="17" t="s">
        <v>217</v>
      </c>
      <c r="Z28" s="17" t="s">
        <v>51</v>
      </c>
    </row>
    <row r="29" spans="1:27" ht="178.5" x14ac:dyDescent="0.25">
      <c r="A29" s="16">
        <v>23</v>
      </c>
      <c r="B29" s="17" t="s">
        <v>218</v>
      </c>
      <c r="C29" s="17" t="s">
        <v>219</v>
      </c>
      <c r="D29" s="17" t="s">
        <v>22</v>
      </c>
      <c r="E29" s="18" t="s">
        <v>220</v>
      </c>
      <c r="F29" s="27">
        <v>110002008</v>
      </c>
      <c r="G29" s="19" t="s">
        <v>221</v>
      </c>
      <c r="H29" s="26" t="s">
        <v>222</v>
      </c>
      <c r="I29" s="17" t="s">
        <v>223</v>
      </c>
      <c r="J29" s="17" t="s">
        <v>224</v>
      </c>
      <c r="K29" s="20">
        <v>44900000</v>
      </c>
      <c r="L29" s="20">
        <f t="shared" si="3"/>
        <v>17960000</v>
      </c>
      <c r="M29" s="16">
        <v>2022</v>
      </c>
      <c r="N29" s="16">
        <v>2024</v>
      </c>
      <c r="O29" s="22" t="s">
        <v>28</v>
      </c>
      <c r="P29" s="22" t="s">
        <v>28</v>
      </c>
      <c r="Q29" s="22" t="s">
        <v>28</v>
      </c>
      <c r="R29" s="22" t="s">
        <v>28</v>
      </c>
      <c r="S29" s="22"/>
      <c r="T29" s="22" t="s">
        <v>28</v>
      </c>
      <c r="U29" s="22"/>
      <c r="V29" s="23" t="s">
        <v>28</v>
      </c>
      <c r="W29" s="24" t="s">
        <v>29</v>
      </c>
      <c r="X29" s="25" t="s">
        <v>162</v>
      </c>
      <c r="Y29" s="17" t="s">
        <v>225</v>
      </c>
      <c r="Z29" s="17" t="s">
        <v>226</v>
      </c>
    </row>
    <row r="30" spans="1:27" ht="140.25" x14ac:dyDescent="0.25">
      <c r="A30" s="16">
        <v>24</v>
      </c>
      <c r="B30" s="17" t="s">
        <v>227</v>
      </c>
      <c r="C30" s="17" t="s">
        <v>227</v>
      </c>
      <c r="D30" s="17" t="s">
        <v>22</v>
      </c>
      <c r="E30" s="18" t="s">
        <v>228</v>
      </c>
      <c r="F30" s="16">
        <v>600005496</v>
      </c>
      <c r="G30" s="48" t="s">
        <v>229</v>
      </c>
      <c r="H30" s="109" t="s">
        <v>230</v>
      </c>
      <c r="I30" s="17" t="s">
        <v>231</v>
      </c>
      <c r="J30" s="56" t="s">
        <v>232</v>
      </c>
      <c r="K30" s="20">
        <v>20000000</v>
      </c>
      <c r="L30" s="20">
        <f t="shared" si="3"/>
        <v>8000000</v>
      </c>
      <c r="M30" s="18" t="s">
        <v>233</v>
      </c>
      <c r="N30" s="18" t="s">
        <v>234</v>
      </c>
      <c r="O30" s="22" t="s">
        <v>28</v>
      </c>
      <c r="P30" s="22" t="s">
        <v>28</v>
      </c>
      <c r="Q30" s="22"/>
      <c r="R30" s="22" t="s">
        <v>28</v>
      </c>
      <c r="S30" s="22" t="s">
        <v>28</v>
      </c>
      <c r="T30" s="22"/>
      <c r="U30" s="22"/>
      <c r="V30" s="23" t="s">
        <v>28</v>
      </c>
      <c r="W30" s="24" t="s">
        <v>29</v>
      </c>
      <c r="X30" s="25" t="s">
        <v>235</v>
      </c>
      <c r="Y30" s="17" t="s">
        <v>236</v>
      </c>
      <c r="Z30" s="17" t="s">
        <v>237</v>
      </c>
      <c r="AA30" s="49"/>
    </row>
    <row r="31" spans="1:27" ht="15.75" thickBot="1" x14ac:dyDescent="0.3">
      <c r="A31" s="50"/>
      <c r="B31" s="51"/>
      <c r="C31" s="51"/>
      <c r="D31" s="51"/>
      <c r="E31" s="15"/>
      <c r="F31" s="15"/>
      <c r="G31" s="50"/>
      <c r="H31" s="51"/>
      <c r="K31" s="15"/>
      <c r="L31" s="15"/>
      <c r="M31" s="52"/>
      <c r="N31" s="50"/>
      <c r="W31" s="1"/>
      <c r="X31" s="53"/>
      <c r="Z31" s="51"/>
    </row>
    <row r="32" spans="1:27" ht="15.75" thickBot="1" x14ac:dyDescent="0.3">
      <c r="A32" s="138" t="s">
        <v>338</v>
      </c>
      <c r="B32" s="139"/>
      <c r="C32" s="139"/>
      <c r="D32" s="139"/>
      <c r="E32" s="139"/>
      <c r="F32" s="139"/>
      <c r="G32" s="139"/>
      <c r="H32" s="139"/>
      <c r="I32" s="139"/>
      <c r="J32" s="139"/>
      <c r="K32" s="139"/>
      <c r="L32" s="139"/>
      <c r="M32" s="139"/>
      <c r="N32" s="139"/>
      <c r="O32" s="139"/>
      <c r="P32" s="139"/>
      <c r="Q32" s="139"/>
      <c r="R32" s="139"/>
      <c r="S32" s="139"/>
      <c r="T32" s="139"/>
      <c r="U32" s="139"/>
      <c r="V32" s="139"/>
      <c r="W32" s="139"/>
      <c r="X32" s="139"/>
      <c r="Y32" s="139"/>
      <c r="Z32" s="140"/>
    </row>
    <row r="33" spans="1:26" ht="242.25" x14ac:dyDescent="0.25">
      <c r="A33" s="80">
        <v>1</v>
      </c>
      <c r="B33" s="82" t="s">
        <v>238</v>
      </c>
      <c r="C33" s="82" t="s">
        <v>238</v>
      </c>
      <c r="D33" s="82" t="s">
        <v>239</v>
      </c>
      <c r="E33" s="83">
        <v>25687344</v>
      </c>
      <c r="F33" s="83">
        <v>13757</v>
      </c>
      <c r="G33" s="83">
        <v>600006654</v>
      </c>
      <c r="H33" s="81" t="s">
        <v>240</v>
      </c>
      <c r="I33" s="82" t="s">
        <v>26</v>
      </c>
      <c r="J33" s="82" t="s">
        <v>333</v>
      </c>
      <c r="K33" s="84">
        <v>12500000</v>
      </c>
      <c r="L33" s="84">
        <f>K33*0.4</f>
        <v>5000000</v>
      </c>
      <c r="M33" s="85">
        <v>44958</v>
      </c>
      <c r="N33" s="85">
        <v>45169</v>
      </c>
      <c r="O33" s="86" t="s">
        <v>28</v>
      </c>
      <c r="P33" s="86"/>
      <c r="Q33" s="86" t="s">
        <v>28</v>
      </c>
      <c r="R33" s="86" t="s">
        <v>28</v>
      </c>
      <c r="S33" s="86"/>
      <c r="T33" s="86"/>
      <c r="U33" s="86"/>
      <c r="V33" s="86" t="s">
        <v>28</v>
      </c>
      <c r="W33" s="87" t="s">
        <v>29</v>
      </c>
      <c r="X33" s="82" t="s">
        <v>241</v>
      </c>
      <c r="Y33" s="82" t="s">
        <v>242</v>
      </c>
      <c r="Z33" s="88" t="s">
        <v>243</v>
      </c>
    </row>
    <row r="34" spans="1:26" ht="280.5" x14ac:dyDescent="0.25">
      <c r="A34" s="89">
        <v>2</v>
      </c>
      <c r="B34" s="17" t="s">
        <v>244</v>
      </c>
      <c r="C34" s="17" t="s">
        <v>244</v>
      </c>
      <c r="D34" s="17" t="s">
        <v>245</v>
      </c>
      <c r="E34" s="16">
        <v>25142771</v>
      </c>
      <c r="F34" s="16">
        <v>16996593</v>
      </c>
      <c r="G34" s="16">
        <v>600006662</v>
      </c>
      <c r="H34" s="26" t="s">
        <v>246</v>
      </c>
      <c r="I34" s="17" t="s">
        <v>26</v>
      </c>
      <c r="J34" s="17" t="s">
        <v>247</v>
      </c>
      <c r="K34" s="20">
        <v>2654740</v>
      </c>
      <c r="L34" s="20" t="s">
        <v>248</v>
      </c>
      <c r="M34" s="57" t="s">
        <v>249</v>
      </c>
      <c r="N34" s="57">
        <v>44896</v>
      </c>
      <c r="O34" s="22" t="s">
        <v>28</v>
      </c>
      <c r="P34" s="22" t="s">
        <v>28</v>
      </c>
      <c r="Q34" s="22" t="s">
        <v>28</v>
      </c>
      <c r="R34" s="22" t="s">
        <v>28</v>
      </c>
      <c r="S34" s="22"/>
      <c r="T34" s="22"/>
      <c r="U34" s="22"/>
      <c r="V34" s="22" t="s">
        <v>28</v>
      </c>
      <c r="W34" s="58" t="s">
        <v>29</v>
      </c>
      <c r="X34" s="17" t="s">
        <v>250</v>
      </c>
      <c r="Y34" s="17" t="s">
        <v>251</v>
      </c>
      <c r="Z34" s="90" t="s">
        <v>252</v>
      </c>
    </row>
    <row r="35" spans="1:26" ht="267.75" x14ac:dyDescent="0.25">
      <c r="A35" s="89">
        <v>3</v>
      </c>
      <c r="B35" s="17" t="s">
        <v>253</v>
      </c>
      <c r="C35" s="17" t="s">
        <v>253</v>
      </c>
      <c r="D35" s="17" t="s">
        <v>254</v>
      </c>
      <c r="E35" s="16">
        <v>71340769</v>
      </c>
      <c r="F35" s="16">
        <v>151028931</v>
      </c>
      <c r="G35" s="16">
        <v>651028922</v>
      </c>
      <c r="H35" s="26" t="s">
        <v>255</v>
      </c>
      <c r="I35" s="17" t="s">
        <v>256</v>
      </c>
      <c r="J35" s="54" t="s">
        <v>257</v>
      </c>
      <c r="K35" s="20">
        <v>49000000</v>
      </c>
      <c r="L35" s="20">
        <f>0.4*K35</f>
        <v>19600000</v>
      </c>
      <c r="M35" s="21">
        <v>44927</v>
      </c>
      <c r="N35" s="21">
        <v>45870</v>
      </c>
      <c r="O35" s="22" t="s">
        <v>28</v>
      </c>
      <c r="P35" s="22" t="s">
        <v>28</v>
      </c>
      <c r="Q35" s="22" t="s">
        <v>28</v>
      </c>
      <c r="R35" s="22" t="s">
        <v>28</v>
      </c>
      <c r="S35" s="22" t="s">
        <v>28</v>
      </c>
      <c r="T35" s="22" t="s">
        <v>28</v>
      </c>
      <c r="U35" s="22"/>
      <c r="V35" s="22" t="s">
        <v>28</v>
      </c>
      <c r="W35" s="58" t="s">
        <v>29</v>
      </c>
      <c r="X35" s="17" t="s">
        <v>258</v>
      </c>
      <c r="Y35" s="55" t="s">
        <v>259</v>
      </c>
      <c r="Z35" s="90" t="s">
        <v>51</v>
      </c>
    </row>
    <row r="36" spans="1:26" ht="255" x14ac:dyDescent="0.25">
      <c r="A36" s="89">
        <v>4</v>
      </c>
      <c r="B36" s="17" t="s">
        <v>260</v>
      </c>
      <c r="C36" s="17" t="s">
        <v>261</v>
      </c>
      <c r="D36" s="17"/>
      <c r="E36" s="16" t="s">
        <v>262</v>
      </c>
      <c r="F36" s="16" t="s">
        <v>263</v>
      </c>
      <c r="G36" s="16">
        <v>600005364</v>
      </c>
      <c r="H36" s="26" t="s">
        <v>264</v>
      </c>
      <c r="I36" s="17" t="s">
        <v>26</v>
      </c>
      <c r="J36" s="17" t="s">
        <v>335</v>
      </c>
      <c r="K36" s="20">
        <v>46500000</v>
      </c>
      <c r="L36" s="20">
        <v>18600000</v>
      </c>
      <c r="M36" s="16">
        <v>2022</v>
      </c>
      <c r="N36" s="16">
        <v>2024</v>
      </c>
      <c r="O36" s="22" t="s">
        <v>28</v>
      </c>
      <c r="P36" s="22"/>
      <c r="Q36" s="22" t="s">
        <v>28</v>
      </c>
      <c r="R36" s="22" t="s">
        <v>28</v>
      </c>
      <c r="S36" s="22" t="s">
        <v>28</v>
      </c>
      <c r="T36" s="22" t="s">
        <v>28</v>
      </c>
      <c r="U36" s="22"/>
      <c r="V36" s="22" t="s">
        <v>28</v>
      </c>
      <c r="W36" s="58" t="s">
        <v>29</v>
      </c>
      <c r="X36" s="17" t="s">
        <v>265</v>
      </c>
      <c r="Y36" s="31" t="s">
        <v>266</v>
      </c>
      <c r="Z36" s="91" t="s">
        <v>267</v>
      </c>
    </row>
    <row r="37" spans="1:26" ht="318.75" x14ac:dyDescent="0.25">
      <c r="A37" s="89">
        <v>5</v>
      </c>
      <c r="B37" s="17" t="s">
        <v>268</v>
      </c>
      <c r="C37" s="17" t="s">
        <v>268</v>
      </c>
      <c r="D37" s="17" t="s">
        <v>269</v>
      </c>
      <c r="E37" s="16">
        <v>25735624</v>
      </c>
      <c r="F37" s="18" t="s">
        <v>270</v>
      </c>
      <c r="G37" s="16">
        <v>691001111</v>
      </c>
      <c r="H37" s="26" t="s">
        <v>271</v>
      </c>
      <c r="I37" s="17" t="s">
        <v>26</v>
      </c>
      <c r="J37" s="54" t="s">
        <v>334</v>
      </c>
      <c r="K37" s="20">
        <v>20000000</v>
      </c>
      <c r="L37" s="20">
        <v>8000000</v>
      </c>
      <c r="M37" s="16">
        <v>2022</v>
      </c>
      <c r="N37" s="16">
        <v>2026</v>
      </c>
      <c r="O37" s="22" t="s">
        <v>28</v>
      </c>
      <c r="P37" s="22" t="s">
        <v>28</v>
      </c>
      <c r="Q37" s="22" t="s">
        <v>28</v>
      </c>
      <c r="R37" s="22" t="s">
        <v>28</v>
      </c>
      <c r="S37" s="22"/>
      <c r="T37" s="22"/>
      <c r="U37" s="22"/>
      <c r="V37" s="22" t="s">
        <v>28</v>
      </c>
      <c r="W37" s="58" t="s">
        <v>29</v>
      </c>
      <c r="X37" s="17" t="s">
        <v>272</v>
      </c>
      <c r="Y37" s="17" t="s">
        <v>273</v>
      </c>
      <c r="Z37" s="90" t="s">
        <v>274</v>
      </c>
    </row>
    <row r="38" spans="1:26" ht="216.75" x14ac:dyDescent="0.25">
      <c r="A38" s="89">
        <v>6</v>
      </c>
      <c r="B38" s="17" t="s">
        <v>275</v>
      </c>
      <c r="C38" s="17" t="s">
        <v>275</v>
      </c>
      <c r="D38" s="17" t="s">
        <v>276</v>
      </c>
      <c r="E38" s="27">
        <v>25119702</v>
      </c>
      <c r="F38" s="16">
        <v>13094394</v>
      </c>
      <c r="G38" s="27">
        <v>600004635</v>
      </c>
      <c r="H38" s="26" t="s">
        <v>277</v>
      </c>
      <c r="I38" s="17" t="s">
        <v>26</v>
      </c>
      <c r="J38" s="17" t="s">
        <v>278</v>
      </c>
      <c r="K38" s="20">
        <v>6500000</v>
      </c>
      <c r="L38" s="20">
        <f t="shared" ref="L38:L41" si="4">0.4*K38</f>
        <v>2600000</v>
      </c>
      <c r="M38" s="16">
        <v>2022</v>
      </c>
      <c r="N38" s="16">
        <v>2027</v>
      </c>
      <c r="O38" s="22" t="s">
        <v>28</v>
      </c>
      <c r="P38" s="22" t="s">
        <v>28</v>
      </c>
      <c r="Q38" s="22" t="s">
        <v>28</v>
      </c>
      <c r="R38" s="22" t="s">
        <v>28</v>
      </c>
      <c r="S38" s="22" t="s">
        <v>28</v>
      </c>
      <c r="T38" s="22" t="s">
        <v>28</v>
      </c>
      <c r="U38" s="22"/>
      <c r="V38" s="22" t="s">
        <v>28</v>
      </c>
      <c r="W38" s="66" t="s">
        <v>29</v>
      </c>
      <c r="X38" s="17" t="s">
        <v>279</v>
      </c>
      <c r="Y38" s="17" t="s">
        <v>280</v>
      </c>
      <c r="Z38" s="90" t="s">
        <v>51</v>
      </c>
    </row>
    <row r="39" spans="1:26" ht="165.75" x14ac:dyDescent="0.25">
      <c r="A39" s="92">
        <v>7</v>
      </c>
      <c r="B39" s="61" t="s">
        <v>281</v>
      </c>
      <c r="C39" s="61" t="s">
        <v>282</v>
      </c>
      <c r="D39" s="61" t="s">
        <v>283</v>
      </c>
      <c r="E39" s="59">
        <v>25088246</v>
      </c>
      <c r="F39" s="59">
        <v>47608960</v>
      </c>
      <c r="G39" s="62">
        <v>600006549</v>
      </c>
      <c r="H39" s="60" t="s">
        <v>284</v>
      </c>
      <c r="I39" s="61" t="s">
        <v>84</v>
      </c>
      <c r="J39" s="61" t="s">
        <v>285</v>
      </c>
      <c r="K39" s="63">
        <v>50000000</v>
      </c>
      <c r="L39" s="63">
        <f t="shared" si="4"/>
        <v>20000000</v>
      </c>
      <c r="M39" s="64">
        <v>45017</v>
      </c>
      <c r="N39" s="64">
        <v>45291</v>
      </c>
      <c r="O39" s="22" t="s">
        <v>28</v>
      </c>
      <c r="P39" s="22" t="s">
        <v>28</v>
      </c>
      <c r="Q39" s="65"/>
      <c r="R39" s="22" t="s">
        <v>28</v>
      </c>
      <c r="S39" s="22" t="s">
        <v>28</v>
      </c>
      <c r="T39" s="22" t="s">
        <v>28</v>
      </c>
      <c r="U39" s="22" t="s">
        <v>28</v>
      </c>
      <c r="V39" s="23" t="s">
        <v>28</v>
      </c>
      <c r="W39" s="113" t="s">
        <v>29</v>
      </c>
      <c r="X39" s="112" t="s">
        <v>286</v>
      </c>
      <c r="Y39" s="61" t="s">
        <v>287</v>
      </c>
      <c r="Z39" s="93" t="s">
        <v>288</v>
      </c>
    </row>
    <row r="40" spans="1:26" ht="89.25" x14ac:dyDescent="0.25">
      <c r="A40" s="92">
        <v>8</v>
      </c>
      <c r="B40" s="61" t="s">
        <v>289</v>
      </c>
      <c r="C40" s="61" t="s">
        <v>289</v>
      </c>
      <c r="D40" s="31" t="s">
        <v>290</v>
      </c>
      <c r="E40" s="43">
        <v>7116349</v>
      </c>
      <c r="F40" s="67">
        <v>181096803</v>
      </c>
      <c r="G40" s="43" t="s">
        <v>291</v>
      </c>
      <c r="H40" s="37" t="s">
        <v>292</v>
      </c>
      <c r="I40" s="61" t="s">
        <v>223</v>
      </c>
      <c r="J40" s="31" t="s">
        <v>293</v>
      </c>
      <c r="K40" s="63">
        <v>25000000</v>
      </c>
      <c r="L40" s="63">
        <f t="shared" si="4"/>
        <v>10000000</v>
      </c>
      <c r="M40" s="68">
        <v>45078</v>
      </c>
      <c r="N40" s="68">
        <v>46296</v>
      </c>
      <c r="O40" s="22" t="s">
        <v>28</v>
      </c>
      <c r="P40" s="22" t="s">
        <v>28</v>
      </c>
      <c r="Q40" s="22" t="s">
        <v>28</v>
      </c>
      <c r="R40" s="22" t="s">
        <v>28</v>
      </c>
      <c r="S40" s="22" t="s">
        <v>28</v>
      </c>
      <c r="T40" s="22" t="s">
        <v>28</v>
      </c>
      <c r="U40" s="65"/>
      <c r="V40" s="22" t="s">
        <v>28</v>
      </c>
      <c r="W40" s="94" t="s">
        <v>29</v>
      </c>
      <c r="X40" s="61" t="s">
        <v>294</v>
      </c>
      <c r="Y40" s="95" t="s">
        <v>295</v>
      </c>
      <c r="Z40" s="93" t="s">
        <v>51</v>
      </c>
    </row>
    <row r="41" spans="1:26" ht="230.25" thickBot="1" x14ac:dyDescent="0.3">
      <c r="A41" s="96">
        <v>9</v>
      </c>
      <c r="B41" s="98" t="s">
        <v>296</v>
      </c>
      <c r="C41" s="98" t="s">
        <v>296</v>
      </c>
      <c r="D41" s="98" t="s">
        <v>297</v>
      </c>
      <c r="E41" s="99">
        <v>49626931</v>
      </c>
      <c r="F41" s="99">
        <v>16190483</v>
      </c>
      <c r="G41" s="99">
        <v>600006107</v>
      </c>
      <c r="H41" s="97" t="s">
        <v>298</v>
      </c>
      <c r="I41" s="98" t="s">
        <v>26</v>
      </c>
      <c r="J41" s="100" t="s">
        <v>299</v>
      </c>
      <c r="K41" s="101">
        <v>49000000</v>
      </c>
      <c r="L41" s="101">
        <f t="shared" si="4"/>
        <v>19600000</v>
      </c>
      <c r="M41" s="99">
        <v>2022</v>
      </c>
      <c r="N41" s="102">
        <v>2027</v>
      </c>
      <c r="O41" s="103" t="s">
        <v>28</v>
      </c>
      <c r="P41" s="103" t="s">
        <v>28</v>
      </c>
      <c r="Q41" s="103" t="s">
        <v>28</v>
      </c>
      <c r="R41" s="103" t="s">
        <v>28</v>
      </c>
      <c r="S41" s="103" t="s">
        <v>28</v>
      </c>
      <c r="T41" s="103" t="s">
        <v>28</v>
      </c>
      <c r="U41" s="103" t="s">
        <v>28</v>
      </c>
      <c r="V41" s="103" t="s">
        <v>28</v>
      </c>
      <c r="W41" s="104" t="s">
        <v>29</v>
      </c>
      <c r="X41" s="98" t="s">
        <v>86</v>
      </c>
      <c r="Y41" s="98" t="s">
        <v>300</v>
      </c>
      <c r="Z41" s="105" t="s">
        <v>51</v>
      </c>
    </row>
    <row r="42" spans="1:26" ht="15.75" thickBot="1" x14ac:dyDescent="0.3">
      <c r="B42" s="51"/>
      <c r="C42" s="51"/>
      <c r="D42" s="51"/>
      <c r="E42" s="15"/>
      <c r="F42" s="15"/>
      <c r="G42" s="50"/>
      <c r="H42" s="51"/>
      <c r="K42" s="15"/>
      <c r="L42" s="15"/>
      <c r="M42" s="52"/>
      <c r="N42" s="50"/>
      <c r="W42" s="1"/>
      <c r="X42" s="53"/>
      <c r="Z42" s="51"/>
    </row>
    <row r="43" spans="1:26" ht="15.75" thickBot="1" x14ac:dyDescent="0.3">
      <c r="A43" s="138" t="s">
        <v>339</v>
      </c>
      <c r="B43" s="139"/>
      <c r="C43" s="139"/>
      <c r="D43" s="139"/>
      <c r="E43" s="139"/>
      <c r="F43" s="139"/>
      <c r="G43" s="139"/>
      <c r="H43" s="139"/>
      <c r="I43" s="139"/>
      <c r="J43" s="139"/>
      <c r="K43" s="139"/>
      <c r="L43" s="139"/>
      <c r="M43" s="139"/>
      <c r="N43" s="139"/>
      <c r="O43" s="139"/>
      <c r="P43" s="139"/>
      <c r="Q43" s="139"/>
      <c r="R43" s="139"/>
      <c r="S43" s="139"/>
      <c r="T43" s="139"/>
      <c r="U43" s="139"/>
      <c r="V43" s="139"/>
      <c r="W43" s="139"/>
      <c r="X43" s="139"/>
      <c r="Y43" s="139"/>
      <c r="Z43" s="140"/>
    </row>
    <row r="44" spans="1:26" ht="279" customHeight="1" thickBot="1" x14ac:dyDescent="0.3">
      <c r="A44" s="70">
        <v>1</v>
      </c>
      <c r="B44" s="71" t="s">
        <v>301</v>
      </c>
      <c r="C44" s="71" t="s">
        <v>301</v>
      </c>
      <c r="D44" s="72" t="s">
        <v>302</v>
      </c>
      <c r="E44" s="73">
        <v>44846738</v>
      </c>
      <c r="F44" s="99">
        <v>44846738</v>
      </c>
      <c r="G44" s="99">
        <v>600004791</v>
      </c>
      <c r="H44" s="71" t="s">
        <v>303</v>
      </c>
      <c r="I44" s="72" t="s">
        <v>26</v>
      </c>
      <c r="J44" s="72" t="s">
        <v>336</v>
      </c>
      <c r="K44" s="74">
        <v>50000000</v>
      </c>
      <c r="L44" s="74">
        <f>0.4*K44</f>
        <v>20000000</v>
      </c>
      <c r="M44" s="75" t="s">
        <v>304</v>
      </c>
      <c r="N44" s="75" t="s">
        <v>305</v>
      </c>
      <c r="O44" s="76" t="s">
        <v>306</v>
      </c>
      <c r="P44" s="76" t="s">
        <v>306</v>
      </c>
      <c r="Q44" s="76" t="s">
        <v>306</v>
      </c>
      <c r="R44" s="76" t="s">
        <v>306</v>
      </c>
      <c r="S44" s="76" t="s">
        <v>306</v>
      </c>
      <c r="T44" s="76"/>
      <c r="U44" s="76" t="s">
        <v>306</v>
      </c>
      <c r="V44" s="76" t="s">
        <v>306</v>
      </c>
      <c r="W44" s="77" t="s">
        <v>29</v>
      </c>
      <c r="X44" s="72" t="s">
        <v>307</v>
      </c>
      <c r="Y44" s="78" t="s">
        <v>308</v>
      </c>
      <c r="Z44" s="79" t="s">
        <v>309</v>
      </c>
    </row>
    <row r="45" spans="1:26" x14ac:dyDescent="0.25">
      <c r="B45" s="51"/>
      <c r="C45" s="51"/>
      <c r="D45" s="51"/>
      <c r="E45" s="15"/>
      <c r="F45" s="15"/>
      <c r="G45" s="50"/>
      <c r="H45" s="51"/>
      <c r="K45" s="15"/>
      <c r="L45" s="15"/>
      <c r="M45" s="52"/>
      <c r="N45" s="50"/>
      <c r="W45" s="1"/>
      <c r="X45" s="53"/>
      <c r="Z45" s="51"/>
    </row>
  </sheetData>
  <mergeCells count="33">
    <mergeCell ref="G5:G6"/>
    <mergeCell ref="A1:Z1"/>
    <mergeCell ref="A4:A6"/>
    <mergeCell ref="C4:G4"/>
    <mergeCell ref="H4:H6"/>
    <mergeCell ref="I4:I6"/>
    <mergeCell ref="J4:J6"/>
    <mergeCell ref="Y4:Z4"/>
    <mergeCell ref="Z5:Z6"/>
    <mergeCell ref="K4:L4"/>
    <mergeCell ref="M4:N4"/>
    <mergeCell ref="O4:V4"/>
    <mergeCell ref="W4:X4"/>
    <mergeCell ref="B4:B6"/>
    <mergeCell ref="K5:K6"/>
    <mergeCell ref="L5:L6"/>
    <mergeCell ref="M5:M6"/>
    <mergeCell ref="A3:Z3"/>
    <mergeCell ref="A32:Z32"/>
    <mergeCell ref="A43:Z43"/>
    <mergeCell ref="O5:R5"/>
    <mergeCell ref="S5:S6"/>
    <mergeCell ref="T5:T6"/>
    <mergeCell ref="U5:U6"/>
    <mergeCell ref="V5:V6"/>
    <mergeCell ref="W5:W6"/>
    <mergeCell ref="X5:X6"/>
    <mergeCell ref="Y5:Y6"/>
    <mergeCell ref="N5:N6"/>
    <mergeCell ref="C5:C6"/>
    <mergeCell ref="D5:D6"/>
    <mergeCell ref="E5:E6"/>
    <mergeCell ref="F5:F6"/>
  </mergeCells>
  <pageMargins left="0.7" right="0.7" top="0.78740157499999996" bottom="0.78740157499999996" header="0" footer="0"/>
  <pageSetup paperSize="8" scale="4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celý rámec</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Zita Kucerova</dc:creator>
  <cp:lastModifiedBy>Dvořák Pavel (MHMP, SML)</cp:lastModifiedBy>
  <cp:lastPrinted>2022-05-11T08:13:48Z</cp:lastPrinted>
  <dcterms:created xsi:type="dcterms:W3CDTF">2020-05-27T13:32:17Z</dcterms:created>
  <dcterms:modified xsi:type="dcterms:W3CDTF">2022-05-11T08:18:06Z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0x010100FC60E23A6042254D9AC27A8652D978CA</vt:lpwstr>
  </property>
</Properties>
</file>